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defaultThemeVersion="166925"/>
  <mc:AlternateContent xmlns:mc="http://schemas.openxmlformats.org/markup-compatibility/2006">
    <mc:Choice Requires="x15">
      <x15ac:absPath xmlns:x15ac="http://schemas.microsoft.com/office/spreadsheetml/2010/11/ac" url="C:\Users\lisa.appel\Desktop\PFV\"/>
    </mc:Choice>
  </mc:AlternateContent>
  <xr:revisionPtr revIDLastSave="0" documentId="13_ncr:1_{6391D98F-650A-45FC-98E4-257738D934A1}" xr6:coauthVersionLast="47" xr6:coauthVersionMax="47" xr10:uidLastSave="{00000000-0000-0000-0000-000000000000}"/>
  <bookViews>
    <workbookView xWindow="28680" yWindow="-4530" windowWidth="18240" windowHeight="28440" tabRatio="788" xr2:uid="{5E2A8AF1-A0B3-4457-B51A-38AEE686EA5D}"/>
  </bookViews>
  <sheets>
    <sheet name="AMS Data" sheetId="1" r:id="rId1"/>
    <sheet name="Nuclide Concentrations" sheetId="5" r:id="rId2"/>
    <sheet name="Target Chemistry" sheetId="2" r:id="rId3"/>
    <sheet name="Rock Chemistry" sheetId="3" r:id="rId4"/>
    <sheet name="Computed Parameters" sheetId="4" r:id="rId5"/>
    <sheet name="Coefficients" sheetId="7" r:id="rId6"/>
  </sheets>
  <externalReferences>
    <externalReference r:id="rId7"/>
  </externalReferences>
  <definedNames>
    <definedName name="_Toc133587946" localSheetId="0">'AMS Data'!$A$1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2" i="4" l="1"/>
  <c r="I8" i="2" l="1"/>
  <c r="K5" i="2"/>
  <c r="K6" i="2"/>
  <c r="K7" i="2"/>
  <c r="K8" i="2"/>
  <c r="K11" i="2"/>
  <c r="K12" i="2"/>
  <c r="B12" i="2"/>
  <c r="J12" i="2" l="1"/>
  <c r="C12" i="2"/>
  <c r="D12" i="2"/>
  <c r="E12" i="2"/>
  <c r="B10" i="2"/>
  <c r="J11" i="2"/>
  <c r="B11" i="2"/>
  <c r="B13" i="2"/>
  <c r="F8" i="2"/>
  <c r="H8" i="2"/>
  <c r="H7" i="2"/>
  <c r="I7" i="2"/>
  <c r="F7" i="2"/>
  <c r="F6" i="2"/>
  <c r="H6" i="2"/>
  <c r="I6" i="2"/>
  <c r="I5" i="2"/>
  <c r="F5" i="2"/>
  <c r="D13" i="2"/>
  <c r="E13" i="2"/>
  <c r="C13" i="2"/>
  <c r="D10" i="2"/>
  <c r="E10" i="2"/>
  <c r="C10" i="2"/>
  <c r="D11" i="2"/>
  <c r="E11" i="2"/>
  <c r="C11" i="2"/>
  <c r="G11" i="2" l="1"/>
  <c r="E8" i="2"/>
  <c r="G12" i="2"/>
  <c r="G10" i="2"/>
  <c r="B6" i="2"/>
  <c r="G6" i="2"/>
  <c r="C8" i="2"/>
  <c r="D5" i="2"/>
  <c r="F10" i="2"/>
  <c r="I10" i="2"/>
  <c r="G13" i="2"/>
  <c r="H5" i="2"/>
  <c r="B8" i="2"/>
  <c r="C6" i="2"/>
  <c r="F12" i="2"/>
  <c r="H10" i="2"/>
  <c r="F13" i="2"/>
  <c r="G5" i="2"/>
  <c r="G7" i="2"/>
  <c r="E7" i="2"/>
  <c r="F11" i="2"/>
  <c r="D8" i="2"/>
  <c r="E5" i="2"/>
  <c r="D7" i="2"/>
  <c r="C5" i="2"/>
  <c r="E6" i="2"/>
  <c r="C7" i="2"/>
  <c r="G8" i="2"/>
  <c r="B5" i="2"/>
  <c r="D6" i="2"/>
  <c r="B7" i="2"/>
  <c r="J8" i="2" l="1"/>
  <c r="J7" i="2" l="1"/>
  <c r="J6" i="2"/>
  <c r="J5" i="2"/>
  <c r="J10" i="2"/>
  <c r="K10" i="2" l="1"/>
</calcChain>
</file>

<file path=xl/sharedStrings.xml><?xml version="1.0" encoding="utf-8"?>
<sst xmlns="http://schemas.openxmlformats.org/spreadsheetml/2006/main" count="646" uniqueCount="159">
  <si>
    <t>ID</t>
  </si>
  <si>
    <t>g</t>
  </si>
  <si>
    <t>mg Cl</t>
  </si>
  <si>
    <t>OV19-1</t>
  </si>
  <si>
    <t>OV19-2</t>
  </si>
  <si>
    <t>OV19-3</t>
  </si>
  <si>
    <t>97EV14B</t>
  </si>
  <si>
    <t>Blank 1</t>
  </si>
  <si>
    <t>-</t>
  </si>
  <si>
    <t xml:space="preserve">mg Be </t>
  </si>
  <si>
    <r>
      <rPr>
        <vertAlign val="superscript"/>
        <sz val="11"/>
        <color theme="1"/>
        <rFont val="Calibri"/>
        <family val="2"/>
        <scheme val="minor"/>
      </rPr>
      <t>10</t>
    </r>
    <r>
      <rPr>
        <sz val="11"/>
        <color theme="1"/>
        <rFont val="Calibri"/>
        <family val="2"/>
        <scheme val="minor"/>
      </rPr>
      <t>Be/</t>
    </r>
    <r>
      <rPr>
        <vertAlign val="superscript"/>
        <sz val="11"/>
        <color theme="1"/>
        <rFont val="Calibri"/>
        <family val="2"/>
        <scheme val="minor"/>
      </rPr>
      <t>9</t>
    </r>
    <r>
      <rPr>
        <sz val="11"/>
        <color theme="1"/>
        <rFont val="Calibri"/>
        <family val="2"/>
        <scheme val="minor"/>
      </rPr>
      <t>Be</t>
    </r>
  </si>
  <si>
    <t>±</t>
  </si>
  <si>
    <r>
      <rPr>
        <vertAlign val="superscript"/>
        <sz val="11"/>
        <color theme="1"/>
        <rFont val="Calibri"/>
        <family val="2"/>
        <scheme val="minor"/>
      </rPr>
      <t>35</t>
    </r>
    <r>
      <rPr>
        <sz val="11"/>
        <color theme="1"/>
        <rFont val="Calibri"/>
        <family val="2"/>
        <scheme val="minor"/>
      </rPr>
      <t>Cl/</t>
    </r>
    <r>
      <rPr>
        <vertAlign val="superscript"/>
        <sz val="11"/>
        <color theme="1"/>
        <rFont val="Calibri"/>
        <family val="2"/>
        <scheme val="minor"/>
      </rPr>
      <t>37</t>
    </r>
    <r>
      <rPr>
        <sz val="11"/>
        <color theme="1"/>
        <rFont val="Calibri"/>
        <family val="2"/>
        <scheme val="minor"/>
      </rPr>
      <t>Cl</t>
    </r>
  </si>
  <si>
    <r>
      <rPr>
        <vertAlign val="superscript"/>
        <sz val="11"/>
        <color theme="1"/>
        <rFont val="Calibri"/>
        <family val="2"/>
        <scheme val="minor"/>
      </rPr>
      <t>36</t>
    </r>
    <r>
      <rPr>
        <sz val="11"/>
        <color theme="1"/>
        <rFont val="Calibri"/>
        <family val="2"/>
        <scheme val="minor"/>
      </rPr>
      <t>Cl/Cl</t>
    </r>
  </si>
  <si>
    <t>Fe</t>
  </si>
  <si>
    <t>Ti</t>
  </si>
  <si>
    <t>Ca</t>
  </si>
  <si>
    <t>K</t>
  </si>
  <si>
    <t>Cl</t>
  </si>
  <si>
    <t>μg/g</t>
  </si>
  <si>
    <t>OV19-1F</t>
  </si>
  <si>
    <t>OV19-2F</t>
  </si>
  <si>
    <t>OV19-3F</t>
  </si>
  <si>
    <t>97EV14B-F</t>
  </si>
  <si>
    <t>Magnetite</t>
  </si>
  <si>
    <t>OV18-1M</t>
  </si>
  <si>
    <t>OV18-2M</t>
  </si>
  <si>
    <t>D.L.</t>
  </si>
  <si>
    <t>OV18-3M</t>
  </si>
  <si>
    <t>97EV14B-M</t>
  </si>
  <si>
    <t>D.L. if less than 3σ from 0</t>
  </si>
  <si>
    <t xml:space="preserve">MgO </t>
  </si>
  <si>
    <t xml:space="preserve">CaO </t>
  </si>
  <si>
    <t>wt. %</t>
  </si>
  <si>
    <t>B</t>
  </si>
  <si>
    <t>Sm</t>
  </si>
  <si>
    <t>Gd</t>
  </si>
  <si>
    <t>U</t>
  </si>
  <si>
    <t>Th</t>
  </si>
  <si>
    <t>Cr</t>
  </si>
  <si>
    <t>Li</t>
  </si>
  <si>
    <t>Pressure</t>
  </si>
  <si>
    <t>hPa</t>
  </si>
  <si>
    <r>
      <t>atoms g</t>
    </r>
    <r>
      <rPr>
        <vertAlign val="superscript"/>
        <sz val="11"/>
        <color theme="1"/>
        <rFont val="Calibri"/>
        <family val="2"/>
        <scheme val="minor"/>
      </rPr>
      <t>-1</t>
    </r>
    <r>
      <rPr>
        <sz val="11"/>
        <color theme="1"/>
        <rFont val="Calibri"/>
        <family val="2"/>
        <scheme val="minor"/>
      </rPr>
      <t xml:space="preserve"> yr</t>
    </r>
    <r>
      <rPr>
        <vertAlign val="superscript"/>
        <sz val="11"/>
        <color theme="1"/>
        <rFont val="Calibri"/>
        <family val="2"/>
        <scheme val="minor"/>
      </rPr>
      <t>-1</t>
    </r>
  </si>
  <si>
    <t>New Data (this study)</t>
  </si>
  <si>
    <t>Old Data (Moore &amp; Granger 2019)</t>
  </si>
  <si>
    <t>BL15-1</t>
  </si>
  <si>
    <t>BL15-2</t>
  </si>
  <si>
    <t>BL15-3</t>
  </si>
  <si>
    <t>LL15-1</t>
  </si>
  <si>
    <t>LL15-2</t>
  </si>
  <si>
    <r>
      <rPr>
        <vertAlign val="superscript"/>
        <sz val="11"/>
        <color theme="1"/>
        <rFont val="Calibri"/>
        <family val="2"/>
        <scheme val="minor"/>
      </rPr>
      <t>36</t>
    </r>
    <r>
      <rPr>
        <sz val="11"/>
        <color theme="1"/>
        <rFont val="Calibri"/>
        <family val="2"/>
        <scheme val="minor"/>
      </rPr>
      <t>Cl μg Cl</t>
    </r>
    <r>
      <rPr>
        <vertAlign val="superscript"/>
        <sz val="11"/>
        <color theme="1"/>
        <rFont val="Calibri"/>
        <family val="2"/>
        <scheme val="minor"/>
      </rPr>
      <t>-1</t>
    </r>
  </si>
  <si>
    <t xml:space="preserve">Notes: </t>
  </si>
  <si>
    <r>
      <t>atoms g</t>
    </r>
    <r>
      <rPr>
        <vertAlign val="superscript"/>
        <sz val="11"/>
        <color theme="1"/>
        <rFont val="Calibri"/>
        <family val="2"/>
        <scheme val="minor"/>
      </rPr>
      <t>-1</t>
    </r>
  </si>
  <si>
    <t>Stable/Stable</t>
  </si>
  <si>
    <t>Quartz</t>
  </si>
  <si>
    <t>Feldspar</t>
  </si>
  <si>
    <t xml:space="preserve">Rare/Stable </t>
  </si>
  <si>
    <r>
      <t>[</t>
    </r>
    <r>
      <rPr>
        <vertAlign val="superscript"/>
        <sz val="11"/>
        <color theme="1"/>
        <rFont val="Calibri"/>
        <family val="2"/>
        <scheme val="minor"/>
      </rPr>
      <t>10</t>
    </r>
    <r>
      <rPr>
        <sz val="11"/>
        <color theme="1"/>
        <rFont val="Calibri"/>
        <family val="2"/>
        <scheme val="minor"/>
      </rPr>
      <t>Be]</t>
    </r>
    <r>
      <rPr>
        <vertAlign val="subscript"/>
        <sz val="11"/>
        <color theme="1"/>
        <rFont val="Calibri"/>
        <family val="2"/>
        <scheme val="minor"/>
      </rPr>
      <t>quartz</t>
    </r>
  </si>
  <si>
    <r>
      <t>[</t>
    </r>
    <r>
      <rPr>
        <vertAlign val="superscript"/>
        <sz val="11"/>
        <color theme="1"/>
        <rFont val="Calibri"/>
        <family val="2"/>
        <scheme val="minor"/>
      </rPr>
      <t>36</t>
    </r>
    <r>
      <rPr>
        <sz val="11"/>
        <color theme="1"/>
        <rFont val="Calibri"/>
        <family val="2"/>
        <scheme val="minor"/>
      </rPr>
      <t>Cl]</t>
    </r>
    <r>
      <rPr>
        <vertAlign val="subscript"/>
        <sz val="11"/>
        <color theme="1"/>
        <rFont val="Calibri"/>
        <family val="2"/>
        <scheme val="minor"/>
      </rPr>
      <t>feldspar</t>
    </r>
  </si>
  <si>
    <r>
      <t>[</t>
    </r>
    <r>
      <rPr>
        <vertAlign val="superscript"/>
        <sz val="11"/>
        <color theme="1"/>
        <rFont val="Calibri"/>
        <family val="2"/>
        <scheme val="minor"/>
      </rPr>
      <t>36</t>
    </r>
    <r>
      <rPr>
        <sz val="11"/>
        <color theme="1"/>
        <rFont val="Calibri"/>
        <family val="2"/>
        <scheme val="minor"/>
      </rPr>
      <t>Cl]</t>
    </r>
    <r>
      <rPr>
        <vertAlign val="subscript"/>
        <sz val="11"/>
        <color theme="1"/>
        <rFont val="Calibri"/>
        <family val="2"/>
        <scheme val="minor"/>
      </rPr>
      <t>magnetite</t>
    </r>
  </si>
  <si>
    <r>
      <t>SiO</t>
    </r>
    <r>
      <rPr>
        <vertAlign val="subscript"/>
        <sz val="11"/>
        <color theme="1"/>
        <rFont val="Calibri"/>
        <family val="2"/>
        <scheme val="minor"/>
      </rPr>
      <t>2</t>
    </r>
  </si>
  <si>
    <r>
      <t>TiO</t>
    </r>
    <r>
      <rPr>
        <vertAlign val="subscript"/>
        <sz val="11"/>
        <color theme="1"/>
        <rFont val="Calibri"/>
        <family val="2"/>
        <scheme val="minor"/>
      </rPr>
      <t>2</t>
    </r>
  </si>
  <si>
    <r>
      <t>Al</t>
    </r>
    <r>
      <rPr>
        <vertAlign val="subscript"/>
        <sz val="11"/>
        <color theme="1"/>
        <rFont val="Calibri"/>
        <family val="2"/>
        <scheme val="minor"/>
      </rPr>
      <t>2</t>
    </r>
    <r>
      <rPr>
        <sz val="11"/>
        <color theme="1"/>
        <rFont val="Calibri"/>
        <family val="2"/>
        <scheme val="minor"/>
      </rPr>
      <t>O</t>
    </r>
    <r>
      <rPr>
        <vertAlign val="subscript"/>
        <sz val="11"/>
        <color theme="1"/>
        <rFont val="Calibri"/>
        <family val="2"/>
        <scheme val="minor"/>
      </rPr>
      <t>3</t>
    </r>
    <r>
      <rPr>
        <sz val="11"/>
        <color theme="1"/>
        <rFont val="Calibri"/>
        <family val="2"/>
        <scheme val="minor"/>
      </rPr>
      <t xml:space="preserve"> </t>
    </r>
  </si>
  <si>
    <r>
      <t>Fe</t>
    </r>
    <r>
      <rPr>
        <vertAlign val="subscript"/>
        <sz val="11"/>
        <color theme="1"/>
        <rFont val="Calibri"/>
        <family val="2"/>
        <scheme val="minor"/>
      </rPr>
      <t>2</t>
    </r>
    <r>
      <rPr>
        <sz val="11"/>
        <color theme="1"/>
        <rFont val="Calibri"/>
        <family val="2"/>
        <scheme val="minor"/>
      </rPr>
      <t>O</t>
    </r>
    <r>
      <rPr>
        <vertAlign val="subscript"/>
        <sz val="11"/>
        <color theme="1"/>
        <rFont val="Calibri"/>
        <family val="2"/>
        <scheme val="minor"/>
      </rPr>
      <t>3</t>
    </r>
  </si>
  <si>
    <r>
      <t>Na</t>
    </r>
    <r>
      <rPr>
        <vertAlign val="subscript"/>
        <sz val="11"/>
        <color theme="1"/>
        <rFont val="Calibri"/>
        <family val="2"/>
        <scheme val="minor"/>
      </rPr>
      <t>2</t>
    </r>
    <r>
      <rPr>
        <sz val="11"/>
        <color theme="1"/>
        <rFont val="Calibri"/>
        <family val="2"/>
        <scheme val="minor"/>
      </rPr>
      <t>O</t>
    </r>
  </si>
  <si>
    <r>
      <t>K</t>
    </r>
    <r>
      <rPr>
        <vertAlign val="subscript"/>
        <sz val="11"/>
        <color theme="1"/>
        <rFont val="Calibri"/>
        <family val="2"/>
        <scheme val="minor"/>
      </rPr>
      <t>2</t>
    </r>
    <r>
      <rPr>
        <sz val="11"/>
        <color theme="1"/>
        <rFont val="Calibri"/>
        <family val="2"/>
        <scheme val="minor"/>
      </rPr>
      <t>O</t>
    </r>
  </si>
  <si>
    <t xml:space="preserve">Trace Elements </t>
  </si>
  <si>
    <t xml:space="preserve">Major Elements </t>
  </si>
  <si>
    <r>
      <t>H</t>
    </r>
    <r>
      <rPr>
        <vertAlign val="subscript"/>
        <sz val="11"/>
        <color theme="1"/>
        <rFont val="Calibri"/>
        <family val="2"/>
        <scheme val="minor"/>
      </rPr>
      <t>2</t>
    </r>
    <r>
      <rPr>
        <sz val="11"/>
        <color theme="1"/>
        <rFont val="Calibri"/>
        <family val="2"/>
        <scheme val="minor"/>
      </rPr>
      <t>O</t>
    </r>
    <r>
      <rPr>
        <vertAlign val="superscript"/>
        <sz val="11"/>
        <color theme="1"/>
        <rFont val="Calibri"/>
        <family val="2"/>
        <scheme val="minor"/>
      </rPr>
      <t>1</t>
    </r>
  </si>
  <si>
    <r>
      <rPr>
        <vertAlign val="superscript"/>
        <sz val="11"/>
        <color theme="1"/>
        <rFont val="Calibri"/>
        <family val="2"/>
        <scheme val="minor"/>
      </rPr>
      <t xml:space="preserve">1 </t>
    </r>
    <r>
      <rPr>
        <sz val="11"/>
        <color theme="1"/>
        <rFont val="Calibri"/>
        <family val="2"/>
        <scheme val="minor"/>
      </rPr>
      <t xml:space="preserve">Assumes loss on ignition is equivalent to analytical water. </t>
    </r>
  </si>
  <si>
    <r>
      <rPr>
        <vertAlign val="superscript"/>
        <sz val="11"/>
        <color theme="1"/>
        <rFont val="Calibri"/>
        <family val="2"/>
        <scheme val="minor"/>
      </rPr>
      <t>1</t>
    </r>
    <r>
      <rPr>
        <sz val="11"/>
        <color theme="1"/>
        <rFont val="Calibri"/>
        <family val="2"/>
        <scheme val="minor"/>
      </rPr>
      <t xml:space="preserve">radiogenic </t>
    </r>
    <r>
      <rPr>
        <vertAlign val="superscript"/>
        <sz val="11"/>
        <color theme="1"/>
        <rFont val="Calibri"/>
        <family val="2"/>
        <scheme val="minor"/>
      </rPr>
      <t>36</t>
    </r>
    <r>
      <rPr>
        <sz val="11"/>
        <color theme="1"/>
        <rFont val="Calibri"/>
        <family val="2"/>
        <scheme val="minor"/>
      </rPr>
      <t>Cl</t>
    </r>
  </si>
  <si>
    <r>
      <rPr>
        <vertAlign val="superscript"/>
        <sz val="11"/>
        <color theme="1"/>
        <rFont val="Calibri"/>
        <family val="2"/>
        <scheme val="minor"/>
      </rPr>
      <t>3</t>
    </r>
    <r>
      <rPr>
        <sz val="11"/>
        <color theme="1"/>
        <rFont val="Calibri"/>
        <family val="2"/>
        <scheme val="minor"/>
      </rPr>
      <t>misc. mt. sp.</t>
    </r>
  </si>
  <si>
    <r>
      <rPr>
        <vertAlign val="superscript"/>
        <sz val="11"/>
        <color theme="1"/>
        <rFont val="Calibri"/>
        <family val="2"/>
        <scheme val="minor"/>
      </rPr>
      <t>4</t>
    </r>
    <r>
      <rPr>
        <sz val="11"/>
        <color theme="1"/>
        <rFont val="Calibri"/>
        <family val="2"/>
        <scheme val="minor"/>
      </rPr>
      <t>misc. fs.</t>
    </r>
  </si>
  <si>
    <r>
      <rPr>
        <vertAlign val="superscript"/>
        <sz val="11"/>
        <color theme="1"/>
        <rFont val="Calibri"/>
        <family val="2"/>
        <scheme val="minor"/>
      </rPr>
      <t>5</t>
    </r>
    <r>
      <rPr>
        <sz val="11"/>
        <color theme="1"/>
        <rFont val="Calibri"/>
        <family val="2"/>
        <scheme val="minor"/>
      </rPr>
      <t>K-spallation</t>
    </r>
  </si>
  <si>
    <r>
      <rPr>
        <vertAlign val="superscript"/>
        <sz val="11"/>
        <color theme="1"/>
        <rFont val="Calibri"/>
        <family val="2"/>
        <scheme val="minor"/>
      </rPr>
      <t>6</t>
    </r>
    <r>
      <rPr>
        <sz val="11"/>
        <color theme="1"/>
        <rFont val="Calibri"/>
        <family val="2"/>
        <scheme val="minor"/>
      </rPr>
      <t>P10 μ</t>
    </r>
  </si>
  <si>
    <r>
      <rPr>
        <vertAlign val="superscript"/>
        <sz val="11"/>
        <color theme="1"/>
        <rFont val="Calibri"/>
        <family val="2"/>
        <scheme val="minor"/>
      </rPr>
      <t>7</t>
    </r>
    <r>
      <rPr>
        <sz val="11"/>
        <color theme="1"/>
        <rFont val="Calibri"/>
        <family val="2"/>
        <scheme val="minor"/>
      </rPr>
      <t>P10 sp.</t>
    </r>
  </si>
  <si>
    <r>
      <rPr>
        <vertAlign val="superscript"/>
        <sz val="11"/>
        <color theme="1"/>
        <rFont val="Calibri"/>
        <family val="2"/>
        <scheme val="minor"/>
      </rPr>
      <t>2</t>
    </r>
    <r>
      <rPr>
        <sz val="11"/>
        <color theme="1"/>
        <rFont val="Calibri"/>
        <family val="2"/>
        <scheme val="minor"/>
      </rPr>
      <t>misc. prod. mt.</t>
    </r>
  </si>
  <si>
    <r>
      <rPr>
        <vertAlign val="superscript"/>
        <sz val="11"/>
        <color theme="1"/>
        <rFont val="Calibri"/>
        <family val="2"/>
        <scheme val="minor"/>
      </rPr>
      <t>1</t>
    </r>
    <r>
      <rPr>
        <sz val="11"/>
        <color theme="1"/>
        <rFont val="Calibri"/>
        <family val="2"/>
        <scheme val="minor"/>
      </rPr>
      <t xml:space="preserve"> amount of </t>
    </r>
    <r>
      <rPr>
        <vertAlign val="superscript"/>
        <sz val="11"/>
        <color theme="1"/>
        <rFont val="Calibri"/>
        <family val="2"/>
        <scheme val="minor"/>
      </rPr>
      <t>36</t>
    </r>
    <r>
      <rPr>
        <sz val="11"/>
        <color theme="1"/>
        <rFont val="Calibri"/>
        <family val="2"/>
        <scheme val="minor"/>
      </rPr>
      <t xml:space="preserve">Cl produced by capture of radiogenic neutrons by </t>
    </r>
    <r>
      <rPr>
        <vertAlign val="superscript"/>
        <sz val="11"/>
        <color theme="1"/>
        <rFont val="Calibri"/>
        <family val="2"/>
        <scheme val="minor"/>
      </rPr>
      <t>35</t>
    </r>
    <r>
      <rPr>
        <sz val="11"/>
        <color theme="1"/>
        <rFont val="Calibri"/>
        <family val="2"/>
        <scheme val="minor"/>
      </rPr>
      <t xml:space="preserve">Cl. </t>
    </r>
  </si>
  <si>
    <r>
      <rPr>
        <vertAlign val="superscript"/>
        <sz val="11"/>
        <color theme="1"/>
        <rFont val="Calibri"/>
        <family val="2"/>
        <scheme val="minor"/>
      </rPr>
      <t>7</t>
    </r>
    <r>
      <rPr>
        <sz val="11"/>
        <color theme="1"/>
        <rFont val="Calibri"/>
        <family val="2"/>
        <scheme val="minor"/>
      </rPr>
      <t xml:space="preserve"> production rate of </t>
    </r>
    <r>
      <rPr>
        <vertAlign val="superscript"/>
        <sz val="11"/>
        <color theme="1"/>
        <rFont val="Calibri"/>
        <family val="2"/>
        <scheme val="minor"/>
      </rPr>
      <t>10</t>
    </r>
    <r>
      <rPr>
        <sz val="11"/>
        <color theme="1"/>
        <rFont val="Calibri"/>
        <family val="2"/>
        <scheme val="minor"/>
      </rPr>
      <t xml:space="preserve">Be in quartz through spallation. </t>
    </r>
  </si>
  <si>
    <r>
      <rPr>
        <vertAlign val="superscript"/>
        <sz val="11"/>
        <color theme="1"/>
        <rFont val="Calibri"/>
        <family val="2"/>
        <scheme val="minor"/>
      </rPr>
      <t>6</t>
    </r>
    <r>
      <rPr>
        <sz val="11"/>
        <color theme="1"/>
        <rFont val="Calibri"/>
        <family val="2"/>
        <scheme val="minor"/>
      </rPr>
      <t xml:space="preserve"> production rate of </t>
    </r>
    <r>
      <rPr>
        <vertAlign val="superscript"/>
        <sz val="11"/>
        <color theme="1"/>
        <rFont val="Calibri"/>
        <family val="2"/>
        <scheme val="minor"/>
      </rPr>
      <t>10</t>
    </r>
    <r>
      <rPr>
        <sz val="11"/>
        <color theme="1"/>
        <rFont val="Calibri"/>
        <family val="2"/>
        <scheme val="minor"/>
      </rPr>
      <t xml:space="preserve">Be in quartz through muon interactions at the surface (Owens Valley only) </t>
    </r>
  </si>
  <si>
    <r>
      <rPr>
        <vertAlign val="superscript"/>
        <sz val="11"/>
        <color theme="1"/>
        <rFont val="Calibri"/>
        <family val="2"/>
        <scheme val="minor"/>
      </rPr>
      <t>5</t>
    </r>
    <r>
      <rPr>
        <sz val="11"/>
        <color theme="1"/>
        <rFont val="Calibri"/>
        <family val="2"/>
        <scheme val="minor"/>
      </rPr>
      <t xml:space="preserve"> production of </t>
    </r>
    <r>
      <rPr>
        <vertAlign val="superscript"/>
        <sz val="11"/>
        <color theme="1"/>
        <rFont val="Calibri"/>
        <family val="2"/>
        <scheme val="minor"/>
      </rPr>
      <t>36</t>
    </r>
    <r>
      <rPr>
        <sz val="11"/>
        <color theme="1"/>
        <rFont val="Calibri"/>
        <family val="2"/>
        <scheme val="minor"/>
      </rPr>
      <t>Cl in feldspar through spallation on K (Mt. Evans only, used for Fe calibration).</t>
    </r>
  </si>
  <si>
    <t>Ca mu</t>
  </si>
  <si>
    <t>K mu</t>
  </si>
  <si>
    <t>Element</t>
  </si>
  <si>
    <t xml:space="preserve">References: </t>
  </si>
  <si>
    <r>
      <t>LSDn Reference Spallation Rates</t>
    </r>
    <r>
      <rPr>
        <vertAlign val="superscript"/>
        <sz val="11"/>
        <color theme="1"/>
        <rFont val="Calibri"/>
        <family val="2"/>
        <scheme val="minor"/>
      </rPr>
      <t>8</t>
    </r>
  </si>
  <si>
    <t>Production Rates</t>
  </si>
  <si>
    <t>Cutoff Rigidity (GV)</t>
  </si>
  <si>
    <t>a</t>
  </si>
  <si>
    <t>b</t>
  </si>
  <si>
    <t>c</t>
  </si>
  <si>
    <r>
      <rPr>
        <vertAlign val="superscript"/>
        <sz val="11"/>
        <color theme="1"/>
        <rFont val="Calibri"/>
        <family val="2"/>
        <scheme val="minor"/>
      </rPr>
      <t xml:space="preserve">1 </t>
    </r>
    <r>
      <rPr>
        <sz val="11"/>
        <color theme="1"/>
        <rFont val="Calibri"/>
        <family val="2"/>
        <scheme val="minor"/>
      </rPr>
      <t xml:space="preserve">The Cl carrier has a </t>
    </r>
    <r>
      <rPr>
        <vertAlign val="superscript"/>
        <sz val="11"/>
        <color theme="1"/>
        <rFont val="Calibri"/>
        <family val="2"/>
        <scheme val="minor"/>
      </rPr>
      <t>35</t>
    </r>
    <r>
      <rPr>
        <sz val="11"/>
        <color theme="1"/>
        <rFont val="Calibri"/>
        <family val="2"/>
        <scheme val="minor"/>
      </rPr>
      <t>Cl/</t>
    </r>
    <r>
      <rPr>
        <vertAlign val="superscript"/>
        <sz val="11"/>
        <color theme="1"/>
        <rFont val="Calibri"/>
        <family val="2"/>
        <scheme val="minor"/>
      </rPr>
      <t>37</t>
    </r>
    <r>
      <rPr>
        <sz val="11"/>
        <color theme="1"/>
        <rFont val="Calibri"/>
        <family val="2"/>
        <scheme val="minor"/>
      </rPr>
      <t xml:space="preserve">Cl ratio of 273. </t>
    </r>
    <r>
      <rPr>
        <vertAlign val="superscript"/>
        <sz val="11"/>
        <color theme="1"/>
        <rFont val="Calibri"/>
        <family val="2"/>
        <scheme val="minor"/>
      </rPr>
      <t xml:space="preserve">2 </t>
    </r>
    <r>
      <rPr>
        <sz val="11"/>
        <color theme="1"/>
        <rFont val="Calibri"/>
        <family val="2"/>
        <scheme val="minor"/>
      </rPr>
      <t xml:space="preserve">Blank-2 applies to OV19-3 feldspar only. </t>
    </r>
    <r>
      <rPr>
        <vertAlign val="superscript"/>
        <sz val="11"/>
        <color theme="1"/>
        <rFont val="Calibri"/>
        <family val="2"/>
        <scheme val="minor"/>
      </rPr>
      <t>3</t>
    </r>
    <r>
      <rPr>
        <sz val="11"/>
        <color theme="1"/>
        <rFont val="Calibri"/>
        <family val="2"/>
        <scheme val="minor"/>
      </rPr>
      <t xml:space="preserve"> Blank-3 applies to 97EV14B feldspar and magnetite. For all other samples subtract Blank-1.</t>
    </r>
  </si>
  <si>
    <t>Results</t>
  </si>
  <si>
    <t>Production rate at site</t>
  </si>
  <si>
    <r>
      <t>atoms g Fe</t>
    </r>
    <r>
      <rPr>
        <vertAlign val="superscript"/>
        <sz val="11"/>
        <color theme="1"/>
        <rFont val="Calibri"/>
        <family val="2"/>
        <scheme val="minor"/>
      </rPr>
      <t>-1</t>
    </r>
    <r>
      <rPr>
        <sz val="11"/>
        <color theme="1"/>
        <rFont val="Calibri"/>
        <family val="2"/>
        <scheme val="minor"/>
      </rPr>
      <t xml:space="preserve"> yr</t>
    </r>
    <r>
      <rPr>
        <vertAlign val="superscript"/>
        <sz val="11"/>
        <color theme="1"/>
        <rFont val="Calibri"/>
        <family val="2"/>
        <scheme val="minor"/>
      </rPr>
      <t>-1</t>
    </r>
  </si>
  <si>
    <t>SLHL production rate</t>
  </si>
  <si>
    <r>
      <t xml:space="preserve">Cal. vs </t>
    </r>
    <r>
      <rPr>
        <vertAlign val="superscript"/>
        <sz val="11"/>
        <color theme="1"/>
        <rFont val="Calibri"/>
        <family val="2"/>
        <scheme val="minor"/>
      </rPr>
      <t>36</t>
    </r>
    <r>
      <rPr>
        <sz val="11"/>
        <color theme="1"/>
        <rFont val="Calibri"/>
        <family val="2"/>
        <scheme val="minor"/>
      </rPr>
      <t>Cl</t>
    </r>
    <r>
      <rPr>
        <vertAlign val="subscript"/>
        <sz val="11"/>
        <color theme="1"/>
        <rFont val="Calibri"/>
        <family val="2"/>
        <scheme val="minor"/>
      </rPr>
      <t>K</t>
    </r>
  </si>
  <si>
    <r>
      <t xml:space="preserve">Cal. vs. </t>
    </r>
    <r>
      <rPr>
        <vertAlign val="superscript"/>
        <sz val="11"/>
        <color theme="1"/>
        <rFont val="Calibri"/>
        <family val="2"/>
        <scheme val="minor"/>
      </rPr>
      <t>10</t>
    </r>
    <r>
      <rPr>
        <sz val="11"/>
        <color theme="1"/>
        <rFont val="Calibri"/>
        <family val="2"/>
        <scheme val="minor"/>
      </rPr>
      <t>Be</t>
    </r>
    <r>
      <rPr>
        <vertAlign val="subscript"/>
        <sz val="11"/>
        <color theme="1"/>
        <rFont val="Calibri"/>
        <family val="2"/>
        <scheme val="minor"/>
      </rPr>
      <t>qtz</t>
    </r>
  </si>
  <si>
    <t>Scaling factor ratio</t>
  </si>
  <si>
    <r>
      <t xml:space="preserve">Fraction of </t>
    </r>
    <r>
      <rPr>
        <vertAlign val="superscript"/>
        <sz val="11"/>
        <color theme="1"/>
        <rFont val="Calibri"/>
        <family val="2"/>
        <scheme val="minor"/>
      </rPr>
      <t>36</t>
    </r>
    <r>
      <rPr>
        <sz val="11"/>
        <color theme="1"/>
        <rFont val="Calibri"/>
        <family val="2"/>
        <scheme val="minor"/>
      </rPr>
      <t>Cl production in feldspar by target element</t>
    </r>
  </si>
  <si>
    <t xml:space="preserve">Columns M through X contain computed parameters used for production rate calibration. Production rates are calculated using the target element concentrations reported in "Target Chemistry" and the reference spallation production rates listed in this sheet. </t>
  </si>
  <si>
    <r>
      <rPr>
        <vertAlign val="superscript"/>
        <sz val="11"/>
        <color theme="1"/>
        <rFont val="Calibri"/>
        <family val="2"/>
        <scheme val="minor"/>
      </rPr>
      <t>2</t>
    </r>
    <r>
      <rPr>
        <sz val="11"/>
        <color theme="1"/>
        <rFont val="Calibri"/>
        <family val="2"/>
        <scheme val="minor"/>
      </rPr>
      <t xml:space="preserve"> production rate of </t>
    </r>
    <r>
      <rPr>
        <vertAlign val="superscript"/>
        <sz val="11"/>
        <color theme="1"/>
        <rFont val="Calibri"/>
        <family val="2"/>
        <scheme val="minor"/>
      </rPr>
      <t>36</t>
    </r>
    <r>
      <rPr>
        <sz val="11"/>
        <color theme="1"/>
        <rFont val="Calibri"/>
        <family val="2"/>
        <scheme val="minor"/>
      </rPr>
      <t>Cl in magnetite by pathways other than spallation on Fe (Owens Valley only, used for Fe calibration).</t>
    </r>
  </si>
  <si>
    <t>Marrero, S.M., Phillips, F.M., Borchers, B., Lifton, N., Aumer, R., Balco, G., 2016. Cosmogenic nuclide systematics and the CRONUScalc program. Quaternary Geochronology 31, 160–187.</t>
  </si>
  <si>
    <t>Scaling factors to sample altitude</t>
  </si>
  <si>
    <r>
      <rPr>
        <vertAlign val="superscript"/>
        <sz val="11"/>
        <color theme="1"/>
        <rFont val="Calibri"/>
        <family val="2"/>
        <scheme val="minor"/>
      </rPr>
      <t>9</t>
    </r>
    <r>
      <rPr>
        <sz val="11"/>
        <color theme="1"/>
        <rFont val="Calibri"/>
        <family val="2"/>
        <scheme val="minor"/>
      </rPr>
      <t xml:space="preserve"> Average determined in this work (including 2019 data). </t>
    </r>
  </si>
  <si>
    <t>Assume 3 digits are significant.</t>
  </si>
  <si>
    <r>
      <rPr>
        <vertAlign val="superscript"/>
        <sz val="11"/>
        <color theme="1"/>
        <rFont val="Calibri"/>
        <family val="2"/>
        <scheme val="minor"/>
      </rPr>
      <t>4</t>
    </r>
    <r>
      <rPr>
        <sz val="11"/>
        <color theme="1"/>
        <rFont val="Calibri"/>
        <family val="2"/>
        <scheme val="minor"/>
      </rPr>
      <t xml:space="preserve"> production rate of</t>
    </r>
    <r>
      <rPr>
        <vertAlign val="superscript"/>
        <sz val="11"/>
        <color theme="1"/>
        <rFont val="Calibri"/>
        <family val="2"/>
        <scheme val="minor"/>
      </rPr>
      <t xml:space="preserve"> 36</t>
    </r>
    <r>
      <rPr>
        <sz val="11"/>
        <color theme="1"/>
        <rFont val="Calibri"/>
        <family val="2"/>
        <scheme val="minor"/>
      </rPr>
      <t xml:space="preserve">Cl in feldspar occuring through reactions other than spallation on K and neutron capture (Owens Valley only, used for low-energy neutron calibration). </t>
    </r>
  </si>
  <si>
    <t>neutron capture</t>
  </si>
  <si>
    <t>P36 fs.</t>
  </si>
  <si>
    <r>
      <rPr>
        <sz val="11"/>
        <color theme="1"/>
        <rFont val="Calibri"/>
        <family val="2"/>
        <scheme val="minor"/>
      </rPr>
      <t>x 10</t>
    </r>
    <r>
      <rPr>
        <vertAlign val="superscript"/>
        <sz val="11"/>
        <color theme="1"/>
        <rFont val="Calibri"/>
        <family val="2"/>
        <scheme val="minor"/>
      </rPr>
      <t>-15</t>
    </r>
  </si>
  <si>
    <r>
      <rPr>
        <vertAlign val="superscript"/>
        <sz val="11"/>
        <color theme="1"/>
        <rFont val="Calibri"/>
        <family val="2"/>
        <scheme val="minor"/>
      </rPr>
      <t>36</t>
    </r>
    <r>
      <rPr>
        <sz val="11"/>
        <color theme="1"/>
        <rFont val="Calibri"/>
        <family val="2"/>
        <scheme val="minor"/>
      </rPr>
      <t>Cl</t>
    </r>
    <r>
      <rPr>
        <vertAlign val="subscript"/>
        <sz val="11"/>
        <color theme="1"/>
        <rFont val="Calibri"/>
        <family val="2"/>
        <scheme val="minor"/>
      </rPr>
      <t>Fe</t>
    </r>
  </si>
  <si>
    <r>
      <rPr>
        <vertAlign val="superscript"/>
        <sz val="11"/>
        <color theme="1"/>
        <rFont val="Calibri"/>
        <family val="2"/>
        <scheme val="minor"/>
      </rPr>
      <t>36</t>
    </r>
    <r>
      <rPr>
        <sz val="11"/>
        <color theme="1"/>
        <rFont val="Calibri"/>
        <family val="2"/>
        <scheme val="minor"/>
      </rPr>
      <t>Cl</t>
    </r>
    <r>
      <rPr>
        <vertAlign val="subscript"/>
        <sz val="11"/>
        <color theme="1"/>
        <rFont val="Calibri"/>
        <family val="2"/>
        <scheme val="minor"/>
      </rPr>
      <t>Ti</t>
    </r>
  </si>
  <si>
    <r>
      <rPr>
        <vertAlign val="superscript"/>
        <sz val="11"/>
        <color theme="1"/>
        <rFont val="Calibri"/>
        <family val="2"/>
        <scheme val="minor"/>
      </rPr>
      <t>36</t>
    </r>
    <r>
      <rPr>
        <sz val="11"/>
        <color theme="1"/>
        <rFont val="Calibri"/>
        <family val="2"/>
        <scheme val="minor"/>
      </rPr>
      <t>Cl</t>
    </r>
    <r>
      <rPr>
        <vertAlign val="subscript"/>
        <sz val="11"/>
        <color theme="1"/>
        <rFont val="Calibri"/>
        <family val="2"/>
        <scheme val="minor"/>
      </rPr>
      <t>Ca</t>
    </r>
  </si>
  <si>
    <r>
      <rPr>
        <vertAlign val="superscript"/>
        <sz val="11"/>
        <color theme="1"/>
        <rFont val="Calibri"/>
        <family val="2"/>
        <scheme val="minor"/>
      </rPr>
      <t>36</t>
    </r>
    <r>
      <rPr>
        <sz val="11"/>
        <color theme="1"/>
        <rFont val="Calibri"/>
        <family val="2"/>
        <scheme val="minor"/>
      </rPr>
      <t>Cl</t>
    </r>
    <r>
      <rPr>
        <vertAlign val="subscript"/>
        <sz val="11"/>
        <color theme="1"/>
        <rFont val="Calibri"/>
        <family val="2"/>
        <scheme val="minor"/>
      </rPr>
      <t>K</t>
    </r>
  </si>
  <si>
    <r>
      <rPr>
        <vertAlign val="superscript"/>
        <sz val="11"/>
        <color theme="1"/>
        <rFont val="Calibri"/>
        <family val="2"/>
        <scheme val="minor"/>
      </rPr>
      <t>10</t>
    </r>
    <r>
      <rPr>
        <sz val="11"/>
        <color theme="1"/>
        <rFont val="Calibri"/>
        <family val="2"/>
        <scheme val="minor"/>
      </rPr>
      <t>Be</t>
    </r>
    <r>
      <rPr>
        <vertAlign val="subscript"/>
        <sz val="11"/>
        <color theme="1"/>
        <rFont val="Calibri"/>
        <family val="2"/>
        <scheme val="minor"/>
      </rPr>
      <t>qtz</t>
    </r>
  </si>
  <si>
    <r>
      <rPr>
        <vertAlign val="superscript"/>
        <sz val="11"/>
        <color theme="1"/>
        <rFont val="Calibri"/>
        <family val="2"/>
        <scheme val="minor"/>
      </rPr>
      <t>36</t>
    </r>
    <r>
      <rPr>
        <sz val="11"/>
        <color theme="1"/>
        <rFont val="Calibri"/>
        <family val="2"/>
        <scheme val="minor"/>
      </rPr>
      <t>Cl</t>
    </r>
    <r>
      <rPr>
        <vertAlign val="subscript"/>
        <sz val="11"/>
        <color theme="1"/>
        <rFont val="Calibri"/>
        <family val="2"/>
        <scheme val="minor"/>
      </rPr>
      <t>Fe</t>
    </r>
    <r>
      <rPr>
        <vertAlign val="superscript"/>
        <sz val="11"/>
        <color theme="1"/>
        <rFont val="Calibri"/>
        <family val="2"/>
        <scheme val="minor"/>
      </rPr>
      <t>9</t>
    </r>
  </si>
  <si>
    <r>
      <t xml:space="preserve">atoms </t>
    </r>
    <r>
      <rPr>
        <vertAlign val="superscript"/>
        <sz val="11"/>
        <color theme="1"/>
        <rFont val="Calibri"/>
        <family val="2"/>
        <scheme val="minor"/>
      </rPr>
      <t>36</t>
    </r>
    <r>
      <rPr>
        <sz val="11"/>
        <color theme="1"/>
        <rFont val="Calibri"/>
        <family val="2"/>
        <scheme val="minor"/>
      </rPr>
      <t>Cl g</t>
    </r>
    <r>
      <rPr>
        <vertAlign val="superscript"/>
        <sz val="11"/>
        <color theme="1"/>
        <rFont val="Calibri"/>
        <family val="2"/>
        <scheme val="minor"/>
      </rPr>
      <t>-1</t>
    </r>
    <r>
      <rPr>
        <sz val="11"/>
        <color theme="1"/>
        <rFont val="Calibri"/>
        <family val="2"/>
        <scheme val="minor"/>
      </rPr>
      <t xml:space="preserve"> yr</t>
    </r>
    <r>
      <rPr>
        <vertAlign val="superscript"/>
        <sz val="11"/>
        <color theme="1"/>
        <rFont val="Calibri"/>
        <family val="2"/>
        <scheme val="minor"/>
      </rPr>
      <t>-1</t>
    </r>
  </si>
  <si>
    <r>
      <t xml:space="preserve">atoms </t>
    </r>
    <r>
      <rPr>
        <vertAlign val="superscript"/>
        <sz val="11"/>
        <color theme="1"/>
        <rFont val="Calibri"/>
        <family val="2"/>
        <scheme val="minor"/>
      </rPr>
      <t>10</t>
    </r>
    <r>
      <rPr>
        <sz val="11"/>
        <color theme="1"/>
        <rFont val="Calibri"/>
        <family val="2"/>
        <scheme val="minor"/>
      </rPr>
      <t>Be g</t>
    </r>
    <r>
      <rPr>
        <vertAlign val="superscript"/>
        <sz val="11"/>
        <color theme="1"/>
        <rFont val="Calibri"/>
        <family val="2"/>
        <scheme val="minor"/>
      </rPr>
      <t>-1</t>
    </r>
    <r>
      <rPr>
        <sz val="11"/>
        <color theme="1"/>
        <rFont val="Calibri"/>
        <family val="2"/>
        <scheme val="minor"/>
      </rPr>
      <t xml:space="preserve"> yr</t>
    </r>
    <r>
      <rPr>
        <vertAlign val="superscript"/>
        <sz val="11"/>
        <color theme="1"/>
        <rFont val="Calibri"/>
        <family val="2"/>
        <scheme val="minor"/>
      </rPr>
      <t>-1</t>
    </r>
  </si>
  <si>
    <r>
      <t xml:space="preserve">atoms </t>
    </r>
    <r>
      <rPr>
        <vertAlign val="superscript"/>
        <sz val="11"/>
        <color theme="1"/>
        <rFont val="Calibri"/>
        <family val="2"/>
        <scheme val="minor"/>
      </rPr>
      <t>36</t>
    </r>
    <r>
      <rPr>
        <sz val="11"/>
        <color theme="1"/>
        <rFont val="Calibri"/>
        <family val="2"/>
        <scheme val="minor"/>
      </rPr>
      <t xml:space="preserve">Cl </t>
    </r>
    <r>
      <rPr>
        <sz val="11"/>
        <color theme="1"/>
        <rFont val="Calibri"/>
        <family val="2"/>
      </rPr>
      <t>μ</t>
    </r>
    <r>
      <rPr>
        <sz val="11"/>
        <color theme="1"/>
        <rFont val="Calibri"/>
        <family val="2"/>
        <scheme val="minor"/>
      </rPr>
      <t>g Cl</t>
    </r>
    <r>
      <rPr>
        <vertAlign val="superscript"/>
        <sz val="11"/>
        <color theme="1"/>
        <rFont val="Calibri"/>
        <family val="2"/>
        <scheme val="minor"/>
      </rPr>
      <t>-1</t>
    </r>
    <r>
      <rPr>
        <sz val="11"/>
        <color theme="1"/>
        <rFont val="Calibri"/>
        <family val="2"/>
        <scheme val="minor"/>
      </rPr>
      <t xml:space="preserve"> yr</t>
    </r>
    <r>
      <rPr>
        <vertAlign val="superscript"/>
        <sz val="11"/>
        <color theme="1"/>
        <rFont val="Calibri"/>
        <family val="2"/>
        <scheme val="minor"/>
      </rPr>
      <t>-1</t>
    </r>
  </si>
  <si>
    <r>
      <t xml:space="preserve">atoms </t>
    </r>
    <r>
      <rPr>
        <vertAlign val="superscript"/>
        <sz val="11"/>
        <color theme="1"/>
        <rFont val="Calibri"/>
        <family val="2"/>
        <scheme val="minor"/>
      </rPr>
      <t>36</t>
    </r>
    <r>
      <rPr>
        <sz val="11"/>
        <color theme="1"/>
        <rFont val="Calibri"/>
        <family val="2"/>
        <scheme val="minor"/>
      </rPr>
      <t>Cl g Ca</t>
    </r>
    <r>
      <rPr>
        <vertAlign val="superscript"/>
        <sz val="11"/>
        <color theme="1"/>
        <rFont val="Calibri"/>
        <family val="2"/>
        <scheme val="minor"/>
      </rPr>
      <t>-1</t>
    </r>
    <r>
      <rPr>
        <sz val="11"/>
        <color theme="1"/>
        <rFont val="Calibri"/>
        <family val="2"/>
        <scheme val="minor"/>
      </rPr>
      <t xml:space="preserve"> yr</t>
    </r>
    <r>
      <rPr>
        <vertAlign val="superscript"/>
        <sz val="11"/>
        <color theme="1"/>
        <rFont val="Calibri"/>
        <family val="2"/>
        <scheme val="minor"/>
      </rPr>
      <t>-1</t>
    </r>
  </si>
  <si>
    <r>
      <t xml:space="preserve">atoms </t>
    </r>
    <r>
      <rPr>
        <vertAlign val="superscript"/>
        <sz val="11"/>
        <color theme="1"/>
        <rFont val="Calibri"/>
        <family val="2"/>
        <scheme val="minor"/>
      </rPr>
      <t>36</t>
    </r>
    <r>
      <rPr>
        <sz val="11"/>
        <color theme="1"/>
        <rFont val="Calibri"/>
        <family val="2"/>
        <scheme val="minor"/>
      </rPr>
      <t>Cl g K</t>
    </r>
    <r>
      <rPr>
        <vertAlign val="superscript"/>
        <sz val="11"/>
        <color theme="1"/>
        <rFont val="Calibri"/>
        <family val="2"/>
        <scheme val="minor"/>
      </rPr>
      <t>-1</t>
    </r>
    <r>
      <rPr>
        <sz val="11"/>
        <color theme="1"/>
        <rFont val="Calibri"/>
        <family val="2"/>
        <scheme val="minor"/>
      </rPr>
      <t xml:space="preserve"> yr</t>
    </r>
    <r>
      <rPr>
        <vertAlign val="superscript"/>
        <sz val="11"/>
        <color theme="1"/>
        <rFont val="Calibri"/>
        <family val="2"/>
        <scheme val="minor"/>
      </rPr>
      <t>-1</t>
    </r>
  </si>
  <si>
    <r>
      <t>Scaling factors to site at sea level (i.e., S</t>
    </r>
    <r>
      <rPr>
        <vertAlign val="subscript"/>
        <sz val="11"/>
        <color theme="1"/>
        <rFont val="Calibri"/>
        <family val="2"/>
        <scheme val="minor"/>
      </rPr>
      <t>0</t>
    </r>
    <r>
      <rPr>
        <sz val="11"/>
        <color theme="1"/>
        <rFont val="Calibri"/>
        <family val="2"/>
        <scheme val="minor"/>
      </rPr>
      <t xml:space="preserve"> in Eqn. 4)</t>
    </r>
  </si>
  <si>
    <r>
      <rPr>
        <vertAlign val="superscript"/>
        <sz val="11"/>
        <color theme="1"/>
        <rFont val="Calibri"/>
        <family val="2"/>
        <scheme val="minor"/>
      </rPr>
      <t>3</t>
    </r>
    <r>
      <rPr>
        <sz val="11"/>
        <color theme="1"/>
        <rFont val="Calibri"/>
        <family val="2"/>
        <scheme val="minor"/>
      </rPr>
      <t xml:space="preserve"> production rate of </t>
    </r>
    <r>
      <rPr>
        <vertAlign val="superscript"/>
        <sz val="11"/>
        <color theme="1"/>
        <rFont val="Calibri"/>
        <family val="2"/>
        <scheme val="minor"/>
      </rPr>
      <t>36</t>
    </r>
    <r>
      <rPr>
        <sz val="11"/>
        <color theme="1"/>
        <rFont val="Calibri"/>
        <family val="2"/>
        <scheme val="minor"/>
      </rPr>
      <t xml:space="preserve">Cl in magnetite by spallation on K, Ca, and Ti (Mt. Evans only, used in steady-state erosion calibration).  </t>
    </r>
  </si>
  <si>
    <r>
      <t>Blank 2</t>
    </r>
    <r>
      <rPr>
        <b/>
        <vertAlign val="superscript"/>
        <sz val="11"/>
        <color theme="1"/>
        <rFont val="Calibri"/>
        <family val="2"/>
        <scheme val="minor"/>
      </rPr>
      <t>2</t>
    </r>
  </si>
  <si>
    <r>
      <t>Blank 3</t>
    </r>
    <r>
      <rPr>
        <b/>
        <vertAlign val="superscript"/>
        <sz val="11"/>
        <color theme="1"/>
        <rFont val="Calibri"/>
        <family val="2"/>
        <scheme val="minor"/>
      </rPr>
      <t>3</t>
    </r>
  </si>
  <si>
    <t>Sample Mass</t>
  </si>
  <si>
    <r>
      <t>Carrier Mass</t>
    </r>
    <r>
      <rPr>
        <vertAlign val="superscript"/>
        <sz val="11"/>
        <color theme="1"/>
        <rFont val="Calibri"/>
        <family val="2"/>
        <scheme val="minor"/>
      </rPr>
      <t>1</t>
    </r>
  </si>
  <si>
    <r>
      <rPr>
        <vertAlign val="superscript"/>
        <sz val="11"/>
        <color theme="1"/>
        <rFont val="Calibri"/>
        <family val="2"/>
        <scheme val="minor"/>
      </rPr>
      <t>8</t>
    </r>
    <r>
      <rPr>
        <sz val="11"/>
        <color theme="1"/>
        <rFont val="Calibri"/>
        <family val="2"/>
        <scheme val="minor"/>
      </rPr>
      <t xml:space="preserve"> From Marrero et al., 2016 for the nuclide specific scaling model of Lifton et al., 2014 unless otherwise noted. </t>
    </r>
  </si>
  <si>
    <r>
      <rPr>
        <vertAlign val="superscript"/>
        <sz val="11"/>
        <color theme="1"/>
        <rFont val="Calibri"/>
        <family val="2"/>
        <scheme val="minor"/>
      </rPr>
      <t>36</t>
    </r>
    <r>
      <rPr>
        <sz val="11"/>
        <color theme="1"/>
        <rFont val="Calibri"/>
        <family val="2"/>
        <scheme val="minor"/>
      </rPr>
      <t>Cl</t>
    </r>
    <r>
      <rPr>
        <vertAlign val="subscript"/>
        <sz val="11"/>
        <color theme="1"/>
        <rFont val="Calibri"/>
        <family val="2"/>
        <scheme val="minor"/>
      </rPr>
      <t>Ti</t>
    </r>
    <r>
      <rPr>
        <vertAlign val="superscript"/>
        <sz val="11"/>
        <color theme="1"/>
        <rFont val="Calibri"/>
        <family val="2"/>
        <scheme val="minor"/>
      </rPr>
      <t>10</t>
    </r>
  </si>
  <si>
    <r>
      <t>Muon and low-energy neutron capture rates</t>
    </r>
    <r>
      <rPr>
        <vertAlign val="superscript"/>
        <sz val="11"/>
        <color theme="1"/>
        <rFont val="Calibri"/>
        <family val="2"/>
        <scheme val="minor"/>
      </rPr>
      <t xml:space="preserve">11 </t>
    </r>
  </si>
  <si>
    <r>
      <t>Cl</t>
    </r>
    <r>
      <rPr>
        <b/>
        <vertAlign val="superscript"/>
        <sz val="11"/>
        <color theme="1"/>
        <rFont val="Calibri"/>
        <family val="2"/>
        <scheme val="minor"/>
      </rPr>
      <t>12</t>
    </r>
  </si>
  <si>
    <r>
      <rPr>
        <vertAlign val="superscript"/>
        <sz val="11"/>
        <color theme="1"/>
        <rFont val="Calibri"/>
        <family val="2"/>
        <scheme val="minor"/>
      </rPr>
      <t xml:space="preserve">12 </t>
    </r>
    <r>
      <rPr>
        <sz val="11"/>
        <color theme="1"/>
        <rFont val="Calibri"/>
        <family val="2"/>
        <scheme val="minor"/>
      </rPr>
      <t xml:space="preserve">Fraction of production from Cl does not include radiogenic neutron capture, but does include an adjustment to the thermal neutron flux to account for snow (section 2.4.3). </t>
    </r>
  </si>
  <si>
    <r>
      <rPr>
        <vertAlign val="superscript"/>
        <sz val="11"/>
        <color theme="1"/>
        <rFont val="Calibri"/>
        <family val="2"/>
        <scheme val="minor"/>
      </rPr>
      <t>11</t>
    </r>
    <r>
      <rPr>
        <sz val="11"/>
        <color theme="1"/>
        <rFont val="Calibri"/>
        <family val="2"/>
        <scheme val="minor"/>
      </rPr>
      <t xml:space="preserve"> Low-energy neutron capture and muon production rate are treated separately for Mt. Evans in the calibration code. </t>
    </r>
  </si>
  <si>
    <r>
      <rPr>
        <vertAlign val="superscript"/>
        <sz val="11"/>
        <color theme="1"/>
        <rFont val="Calibri"/>
        <family val="2"/>
        <scheme val="minor"/>
      </rPr>
      <t>10</t>
    </r>
    <r>
      <rPr>
        <sz val="11"/>
        <color theme="1"/>
        <rFont val="Calibri"/>
        <family val="2"/>
        <scheme val="minor"/>
      </rPr>
      <t xml:space="preserve"> Modeled using the approach described in section 2.1</t>
    </r>
  </si>
  <si>
    <t>BL15-3 (1)</t>
  </si>
  <si>
    <t>LL15-2 (1)</t>
  </si>
  <si>
    <t>BL15-3 (2)</t>
  </si>
  <si>
    <t>BlC15-2</t>
  </si>
  <si>
    <t>LL15-2 (2)</t>
  </si>
  <si>
    <r>
      <t>H</t>
    </r>
    <r>
      <rPr>
        <vertAlign val="subscript"/>
        <sz val="11"/>
        <color theme="1"/>
        <rFont val="Calibri"/>
        <family val="2"/>
        <scheme val="minor"/>
      </rPr>
      <t>2</t>
    </r>
    <r>
      <rPr>
        <sz val="11"/>
        <color theme="1"/>
        <rFont val="Calibri"/>
        <family val="2"/>
        <scheme val="minor"/>
      </rPr>
      <t>O</t>
    </r>
  </si>
  <si>
    <t>Legacy data reported in Moore and Granger (2019)</t>
  </si>
  <si>
    <r>
      <t>Legacy data reported in Moore &amp; Granger (2019)</t>
    </r>
    <r>
      <rPr>
        <vertAlign val="superscript"/>
        <sz val="11"/>
        <color theme="1"/>
        <rFont val="Calibri"/>
        <family val="2"/>
        <scheme val="minor"/>
      </rPr>
      <t>1</t>
    </r>
  </si>
  <si>
    <t xml:space="preserve">Lifton, N., Sato, T., Dunai, T.J., 2014. Scaling in situ cosmogenic nuclide production rates using analytical approximations to atmospheric cosmic-ray fluxes. Earth and Planetary Science Letters 386, 149–160. </t>
  </si>
  <si>
    <t>References:</t>
  </si>
  <si>
    <r>
      <rPr>
        <vertAlign val="superscript"/>
        <sz val="11"/>
        <color theme="1"/>
        <rFont val="Calibri"/>
        <family val="2"/>
        <scheme val="minor"/>
      </rPr>
      <t xml:space="preserve">1 </t>
    </r>
    <r>
      <rPr>
        <sz val="11"/>
        <color theme="1"/>
        <rFont val="Calibri"/>
        <family val="2"/>
        <scheme val="minor"/>
      </rPr>
      <t xml:space="preserve">Chlorine-36 was measured in 2 magnetite aliquots for BL15-3 and LL15-2, denoted by (1) and (2). </t>
    </r>
  </si>
  <si>
    <r>
      <t xml:space="preserve">Moore, A.K., Granger, D.E., 2019. Calibration of the production rate of cosmogenic </t>
    </r>
    <r>
      <rPr>
        <vertAlign val="superscript"/>
        <sz val="11"/>
        <color theme="1"/>
        <rFont val="Calibri"/>
        <family val="2"/>
        <scheme val="minor"/>
      </rPr>
      <t>36</t>
    </r>
    <r>
      <rPr>
        <sz val="11"/>
        <color theme="1"/>
        <rFont val="Calibri"/>
        <family val="2"/>
        <scheme val="minor"/>
      </rPr>
      <t xml:space="preserve">Cl from Fe. Quaternary Geochronology 51, 87–98. </t>
    </r>
  </si>
  <si>
    <r>
      <t>Fe</t>
    </r>
    <r>
      <rPr>
        <vertAlign val="superscript"/>
        <sz val="11"/>
        <color theme="1"/>
        <rFont val="Calibri"/>
        <family val="2"/>
        <scheme val="minor"/>
      </rPr>
      <t>1</t>
    </r>
  </si>
  <si>
    <r>
      <t xml:space="preserve">1 </t>
    </r>
    <r>
      <rPr>
        <sz val="11"/>
        <color theme="1"/>
        <rFont val="Calibri"/>
        <family val="2"/>
        <scheme val="minor"/>
      </rPr>
      <t>Fe content for stoichiometric magnetite assumed</t>
    </r>
  </si>
  <si>
    <t xml:space="preserve">D.L. if less than 3σ from 0. </t>
  </si>
  <si>
    <r>
      <t>Polynomial of the form a(1013.25-x)</t>
    </r>
    <r>
      <rPr>
        <vertAlign val="superscript"/>
        <sz val="11"/>
        <color theme="1"/>
        <rFont val="Calibri"/>
        <family val="2"/>
        <scheme val="minor"/>
      </rPr>
      <t>2</t>
    </r>
    <r>
      <rPr>
        <sz val="11"/>
        <color theme="1"/>
        <rFont val="Calibri"/>
        <family val="2"/>
        <scheme val="minor"/>
      </rPr>
      <t>+b(1013.25-x)+c, where x is air pressure in hPa</t>
    </r>
  </si>
  <si>
    <r>
      <t xml:space="preserve">OV19-1 </t>
    </r>
    <r>
      <rPr>
        <vertAlign val="superscript"/>
        <sz val="11"/>
        <color theme="1"/>
        <rFont val="Calibri"/>
        <family val="2"/>
        <scheme val="minor"/>
      </rPr>
      <t>13</t>
    </r>
  </si>
  <si>
    <r>
      <t xml:space="preserve">13 </t>
    </r>
    <r>
      <rPr>
        <sz val="11"/>
        <color theme="1"/>
        <rFont val="Calibri"/>
        <family val="2"/>
        <scheme val="minor"/>
      </rPr>
      <t>OV19-1 is excluded as an outlier from the analysis (section 3.2)</t>
    </r>
    <r>
      <rPr>
        <vertAlign val="superscript"/>
        <sz val="11"/>
        <color theme="1"/>
        <rFont val="Calibri"/>
        <family val="2"/>
        <scheme val="minor"/>
      </rPr>
      <t>.</t>
    </r>
  </si>
  <si>
    <t xml:space="preserve">Table S1. Sample masses, spike masses, and isotope ratios measured by AMS at PRIME Lab </t>
  </si>
  <si>
    <t>Table S2. Blank-corrected cosmogenic nuclides concentrations</t>
  </si>
  <si>
    <t>Table S3. Target element concentrations measured by ICP-OES (Fe, Ti, Ca, and K) and isotope-dilution AMS (Cl)</t>
  </si>
  <si>
    <t>Table S4. Rock compositional data measured by ICP-OES and loss on ignition</t>
  </si>
  <si>
    <t xml:space="preserve">Table S5. Computed parameters including scaling factors, parameters used in the calibration codes, and calibration results. </t>
  </si>
  <si>
    <r>
      <t xml:space="preserve">Table S6. Polynomial coefficients for </t>
    </r>
    <r>
      <rPr>
        <vertAlign val="superscript"/>
        <sz val="11"/>
        <color theme="1"/>
        <rFont val="Calibri"/>
        <family val="2"/>
        <scheme val="minor"/>
      </rPr>
      <t>36</t>
    </r>
    <r>
      <rPr>
        <sz val="11"/>
        <color theme="1"/>
        <rFont val="Calibri"/>
        <family val="2"/>
        <scheme val="minor"/>
      </rPr>
      <t>Cl</t>
    </r>
    <r>
      <rPr>
        <vertAlign val="subscript"/>
        <sz val="11"/>
        <color theme="1"/>
        <rFont val="Calibri"/>
        <family val="2"/>
        <scheme val="minor"/>
      </rPr>
      <t>Fe</t>
    </r>
    <r>
      <rPr>
        <sz val="11"/>
        <color theme="1"/>
        <rFont val="Calibri"/>
        <family val="2"/>
        <scheme val="minor"/>
      </rPr>
      <t>/</t>
    </r>
    <r>
      <rPr>
        <vertAlign val="superscript"/>
        <sz val="11"/>
        <color theme="1"/>
        <rFont val="Calibri"/>
        <family val="2"/>
        <scheme val="minor"/>
      </rPr>
      <t>10</t>
    </r>
    <r>
      <rPr>
        <sz val="11"/>
        <color theme="1"/>
        <rFont val="Calibri"/>
        <family val="2"/>
        <scheme val="minor"/>
      </rPr>
      <t>Be</t>
    </r>
    <r>
      <rPr>
        <vertAlign val="subscript"/>
        <sz val="11"/>
        <color theme="1"/>
        <rFont val="Calibri"/>
        <family val="2"/>
        <scheme val="minor"/>
      </rPr>
      <t>qtz</t>
    </r>
    <r>
      <rPr>
        <sz val="11"/>
        <color theme="1"/>
        <rFont val="Calibri"/>
        <family val="2"/>
        <scheme val="minor"/>
      </rPr>
      <t xml:space="preserve"> scaling factor ratios with altitude between cutoff rigidities of 0 and 14 GV.</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</si>
</sst>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
    <numFmt numFmtId="165" formatCode="0.000"/>
    <numFmt numFmtId="166" formatCode="0.0"/>
  </numFmts>
  <fonts count="25" x14ac:knownFonts="1">
    <font>
      <sz val="11"/>
      <color theme="1"/>
      <name val="Calibri"/>
      <family val="2"/>
      <scheme val="minor"/>
    </font>
    <font>
      <b/>
      <sz val="11"/>
      <color theme="1"/>
      <name val="Calibri"/>
      <family val="2"/>
      <scheme val="minor"/>
    </font>
    <font>
      <vertAlign val="superscript"/>
      <sz val="11"/>
      <color theme="1"/>
      <name val="Calibri"/>
      <family val="2"/>
      <scheme val="minor"/>
    </font>
    <font>
      <sz val="11"/>
      <color theme="1"/>
      <name val="Calibri"/>
      <family val="2"/>
    </font>
    <font>
      <i/>
      <sz val="11"/>
      <color theme="1"/>
      <name val="Calibri"/>
      <family val="2"/>
      <scheme val="minor"/>
    </font>
    <font>
      <vertAlign val="subscrip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b/>
      <vertAlign val="superscript"/>
      <sz val="11"/>
      <color theme="1"/>
      <name val="Calibri"/>
      <family val="2"/>
      <scheme val="minor"/>
    </font>
    <font>
      <sz val="10"/>
      <name val="Arial"/>
      <family val="2"/>
    </font>
    <font>
      <sz val="11"/>
      <color rgb="FF9C6500"/>
      <name val="Calibri"/>
      <family val="2"/>
      <scheme val="minor"/>
    </font>
  </fonts>
  <fills count="34">
    <fill>
      <patternFill patternType="none"/>
    </fill>
    <fill>
      <patternFill patternType="gray125"/>
    </fill>
    <fill>
      <patternFill patternType="solid">
        <fgColor theme="9" tint="0.7999816888943144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9">
    <border>
      <left/>
      <right/>
      <top/>
      <bottom/>
      <diagonal/>
    </border>
    <border>
      <left/>
      <right/>
      <top style="medium">
        <color indexed="64"/>
      </top>
      <bottom/>
      <diagonal/>
    </border>
    <border>
      <left/>
      <right/>
      <top/>
      <bottom style="medium">
        <color indexed="64"/>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style="medium">
        <color auto="1"/>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0">
    <xf numFmtId="0" fontId="0" fillId="0" borderId="0"/>
    <xf numFmtId="0" fontId="7" fillId="0" borderId="0" applyNumberFormat="0" applyFill="0" applyBorder="0" applyAlignment="0" applyProtection="0"/>
    <xf numFmtId="0" fontId="8" fillId="0" borderId="10" applyNumberFormat="0" applyFill="0" applyAlignment="0" applyProtection="0"/>
    <xf numFmtId="0" fontId="9" fillId="0" borderId="11" applyNumberFormat="0" applyFill="0" applyAlignment="0" applyProtection="0"/>
    <xf numFmtId="0" fontId="10" fillId="0" borderId="12" applyNumberFormat="0" applyFill="0" applyAlignment="0" applyProtection="0"/>
    <xf numFmtId="0" fontId="10" fillId="0" borderId="0" applyNumberFormat="0" applyFill="0" applyBorder="0" applyAlignment="0" applyProtection="0"/>
    <xf numFmtId="0" fontId="11" fillId="3" borderId="0" applyNumberFormat="0" applyBorder="0" applyAlignment="0" applyProtection="0"/>
    <xf numFmtId="0" fontId="12" fillId="4" borderId="0" applyNumberFormat="0" applyBorder="0" applyAlignment="0" applyProtection="0"/>
    <xf numFmtId="0" fontId="13" fillId="5" borderId="0" applyNumberFormat="0" applyBorder="0" applyAlignment="0" applyProtection="0"/>
    <xf numFmtId="0" fontId="14" fillId="6" borderId="13" applyNumberFormat="0" applyAlignment="0" applyProtection="0"/>
    <xf numFmtId="0" fontId="15" fillId="7" borderId="14" applyNumberFormat="0" applyAlignment="0" applyProtection="0"/>
    <xf numFmtId="0" fontId="16" fillId="7" borderId="13" applyNumberFormat="0" applyAlignment="0" applyProtection="0"/>
    <xf numFmtId="0" fontId="17" fillId="0" borderId="15" applyNumberFormat="0" applyFill="0" applyAlignment="0" applyProtection="0"/>
    <xf numFmtId="0" fontId="18" fillId="8" borderId="16" applyNumberFormat="0" applyAlignment="0" applyProtection="0"/>
    <xf numFmtId="0" fontId="19" fillId="0" borderId="0" applyNumberFormat="0" applyFill="0" applyBorder="0" applyAlignment="0" applyProtection="0"/>
    <xf numFmtId="0" fontId="6" fillId="9" borderId="17" applyNumberFormat="0" applyFont="0" applyAlignment="0" applyProtection="0"/>
    <xf numFmtId="0" fontId="20" fillId="0" borderId="0" applyNumberFormat="0" applyFill="0" applyBorder="0" applyAlignment="0" applyProtection="0"/>
    <xf numFmtId="0" fontId="1" fillId="0" borderId="18" applyNumberFormat="0" applyFill="0" applyAlignment="0" applyProtection="0"/>
    <xf numFmtId="0" fontId="21"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21"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21"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21"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21" fillId="26" borderId="0" applyNumberFormat="0" applyBorder="0" applyAlignment="0" applyProtection="0"/>
    <xf numFmtId="0" fontId="6" fillId="27"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21" fillId="30" borderId="0" applyNumberFormat="0" applyBorder="0" applyAlignment="0" applyProtection="0"/>
    <xf numFmtId="0" fontId="6" fillId="31" borderId="0" applyNumberFormat="0" applyBorder="0" applyAlignment="0" applyProtection="0"/>
    <xf numFmtId="0" fontId="6" fillId="32" borderId="0" applyNumberFormat="0" applyBorder="0" applyAlignment="0" applyProtection="0"/>
    <xf numFmtId="0" fontId="6" fillId="33" borderId="0" applyNumberFormat="0" applyBorder="0" applyAlignment="0" applyProtection="0"/>
    <xf numFmtId="0" fontId="23" fillId="0" borderId="0"/>
    <xf numFmtId="0" fontId="21" fillId="13" borderId="0" applyNumberFormat="0" applyBorder="0" applyAlignment="0" applyProtection="0"/>
    <xf numFmtId="0" fontId="21" fillId="17" borderId="0" applyNumberFormat="0" applyBorder="0" applyAlignment="0" applyProtection="0"/>
    <xf numFmtId="0" fontId="21" fillId="21" borderId="0" applyNumberFormat="0" applyBorder="0" applyAlignment="0" applyProtection="0"/>
    <xf numFmtId="0" fontId="21" fillId="25" borderId="0" applyNumberFormat="0" applyBorder="0" applyAlignment="0" applyProtection="0"/>
    <xf numFmtId="0" fontId="21" fillId="29" borderId="0" applyNumberFormat="0" applyBorder="0" applyAlignment="0" applyProtection="0"/>
    <xf numFmtId="0" fontId="21" fillId="33" borderId="0" applyNumberFormat="0" applyBorder="0" applyAlignment="0" applyProtection="0"/>
    <xf numFmtId="0" fontId="24" fillId="5" borderId="0" applyNumberFormat="0" applyBorder="0" applyAlignment="0" applyProtection="0"/>
  </cellStyleXfs>
  <cellXfs count="73">
    <xf numFmtId="0" fontId="0" fillId="0" borderId="0" xfId="0"/>
    <xf numFmtId="0" fontId="0" fillId="0" borderId="1" xfId="0" applyBorder="1"/>
    <xf numFmtId="0" fontId="0" fillId="0" borderId="2" xfId="0" applyBorder="1"/>
    <xf numFmtId="0" fontId="0" fillId="0" borderId="0" xfId="0" applyAlignment="1">
      <alignment horizontal="center"/>
    </xf>
    <xf numFmtId="164" fontId="0" fillId="0" borderId="0" xfId="0" applyNumberFormat="1" applyAlignment="1">
      <alignment horizontal="center"/>
    </xf>
    <xf numFmtId="165" fontId="0" fillId="0" borderId="0" xfId="0" applyNumberFormat="1" applyAlignment="1">
      <alignment horizontal="center"/>
    </xf>
    <xf numFmtId="166" fontId="0" fillId="0" borderId="0" xfId="0" applyNumberFormat="1" applyAlignment="1">
      <alignment horizontal="center"/>
    </xf>
    <xf numFmtId="2" fontId="0" fillId="0" borderId="0" xfId="0" applyNumberFormat="1" applyAlignment="1">
      <alignment horizontal="center"/>
    </xf>
    <xf numFmtId="1" fontId="0" fillId="0" borderId="0" xfId="0" applyNumberFormat="1" applyAlignment="1">
      <alignment horizontal="center"/>
    </xf>
    <xf numFmtId="0" fontId="0" fillId="0" borderId="2" xfId="0" applyBorder="1" applyAlignment="1">
      <alignment horizontal="center"/>
    </xf>
    <xf numFmtId="165" fontId="0" fillId="0" borderId="2" xfId="0" applyNumberFormat="1" applyBorder="1" applyAlignment="1">
      <alignment horizontal="center"/>
    </xf>
    <xf numFmtId="166" fontId="0" fillId="0" borderId="2" xfId="0" applyNumberFormat="1" applyBorder="1" applyAlignment="1">
      <alignment horizontal="center"/>
    </xf>
    <xf numFmtId="2" fontId="0" fillId="0" borderId="2" xfId="0" applyNumberFormat="1" applyBorder="1" applyAlignment="1">
      <alignment horizontal="center"/>
    </xf>
    <xf numFmtId="164" fontId="0" fillId="0" borderId="2" xfId="0" applyNumberFormat="1" applyBorder="1" applyAlignment="1">
      <alignment horizontal="center"/>
    </xf>
    <xf numFmtId="0" fontId="0" fillId="2" borderId="1" xfId="0" applyFill="1" applyBorder="1"/>
    <xf numFmtId="0" fontId="0" fillId="2" borderId="0" xfId="0" applyFill="1"/>
    <xf numFmtId="0" fontId="0" fillId="2" borderId="2" xfId="0" applyFill="1" applyBorder="1"/>
    <xf numFmtId="0" fontId="4" fillId="0" borderId="0" xfId="0" applyFont="1"/>
    <xf numFmtId="1" fontId="0" fillId="0" borderId="2" xfId="0" applyNumberFormat="1" applyBorder="1" applyAlignment="1">
      <alignment horizontal="center"/>
    </xf>
    <xf numFmtId="0" fontId="3" fillId="2" borderId="2" xfId="0" applyFont="1" applyFill="1" applyBorder="1"/>
    <xf numFmtId="0" fontId="3" fillId="0" borderId="0" xfId="0" applyFont="1"/>
    <xf numFmtId="2" fontId="0" fillId="2" borderId="1" xfId="0" applyNumberFormat="1" applyFill="1" applyBorder="1"/>
    <xf numFmtId="2" fontId="0" fillId="2" borderId="2" xfId="0" applyNumberFormat="1" applyFill="1" applyBorder="1"/>
    <xf numFmtId="0" fontId="0" fillId="2" borderId="4" xfId="0" applyFill="1" applyBorder="1"/>
    <xf numFmtId="0" fontId="1" fillId="2" borderId="5" xfId="0" applyFont="1" applyFill="1" applyBorder="1"/>
    <xf numFmtId="0" fontId="1" fillId="2" borderId="0" xfId="0" applyFont="1" applyFill="1"/>
    <xf numFmtId="0" fontId="0" fillId="0" borderId="5" xfId="0" applyBorder="1"/>
    <xf numFmtId="0" fontId="0" fillId="0" borderId="7" xfId="0" applyBorder="1"/>
    <xf numFmtId="0" fontId="0" fillId="2" borderId="0" xfId="0" applyFill="1" applyAlignment="1">
      <alignment horizontal="center"/>
    </xf>
    <xf numFmtId="0" fontId="0" fillId="2" borderId="2" xfId="0" applyFill="1" applyBorder="1" applyAlignment="1">
      <alignment horizontal="center"/>
    </xf>
    <xf numFmtId="0" fontId="0" fillId="2" borderId="1" xfId="0" applyFill="1" applyBorder="1" applyAlignment="1">
      <alignment horizontal="center"/>
    </xf>
    <xf numFmtId="0" fontId="3" fillId="2" borderId="2" xfId="0" applyFont="1" applyFill="1" applyBorder="1" applyAlignment="1">
      <alignment horizontal="center"/>
    </xf>
    <xf numFmtId="0" fontId="1" fillId="0" borderId="0" xfId="0" applyFont="1"/>
    <xf numFmtId="0" fontId="0" fillId="0" borderId="0" xfId="0" applyAlignment="1">
      <alignment horizontal="left"/>
    </xf>
    <xf numFmtId="0" fontId="1" fillId="2" borderId="6" xfId="0" applyFont="1" applyFill="1" applyBorder="1"/>
    <xf numFmtId="0" fontId="0" fillId="2" borderId="6" xfId="0" applyFill="1" applyBorder="1"/>
    <xf numFmtId="0" fontId="0" fillId="2" borderId="3" xfId="0" applyFill="1" applyBorder="1"/>
    <xf numFmtId="0" fontId="1" fillId="2" borderId="5" xfId="0" applyFont="1" applyFill="1" applyBorder="1" applyAlignment="1">
      <alignment horizontal="left"/>
    </xf>
    <xf numFmtId="165" fontId="0" fillId="0" borderId="0" xfId="0" applyNumberFormat="1"/>
    <xf numFmtId="165" fontId="0" fillId="0" borderId="6" xfId="0" applyNumberFormat="1" applyBorder="1"/>
    <xf numFmtId="165" fontId="0" fillId="0" borderId="2" xfId="0" applyNumberFormat="1" applyBorder="1"/>
    <xf numFmtId="165" fontId="0" fillId="0" borderId="8" xfId="0" applyNumberFormat="1" applyBorder="1"/>
    <xf numFmtId="2" fontId="0" fillId="2" borderId="8" xfId="0" applyNumberFormat="1" applyFill="1" applyBorder="1"/>
    <xf numFmtId="0" fontId="1" fillId="2" borderId="7" xfId="0" applyFont="1" applyFill="1" applyBorder="1" applyAlignment="1">
      <alignment horizontal="left"/>
    </xf>
    <xf numFmtId="2" fontId="0" fillId="0" borderId="6" xfId="0" applyNumberFormat="1" applyBorder="1"/>
    <xf numFmtId="2" fontId="0" fillId="0" borderId="8" xfId="0" applyNumberFormat="1" applyBorder="1"/>
    <xf numFmtId="11" fontId="0" fillId="0" borderId="0" xfId="0" applyNumberFormat="1"/>
    <xf numFmtId="2" fontId="0" fillId="0" borderId="0" xfId="0" applyNumberFormat="1"/>
    <xf numFmtId="2" fontId="0" fillId="0" borderId="2" xfId="0" applyNumberFormat="1" applyBorder="1"/>
    <xf numFmtId="0" fontId="1" fillId="2" borderId="7" xfId="0" applyFont="1" applyFill="1" applyBorder="1" applyAlignment="1">
      <alignment horizontal="center"/>
    </xf>
    <xf numFmtId="0" fontId="1" fillId="2" borderId="2" xfId="0" applyFont="1" applyFill="1" applyBorder="1" applyAlignment="1">
      <alignment horizontal="center"/>
    </xf>
    <xf numFmtId="0" fontId="1" fillId="2" borderId="6" xfId="0" applyFont="1" applyFill="1" applyBorder="1" applyAlignment="1">
      <alignment horizontal="center"/>
    </xf>
    <xf numFmtId="2" fontId="0" fillId="0" borderId="4" xfId="0" applyNumberFormat="1" applyBorder="1"/>
    <xf numFmtId="0" fontId="0" fillId="2" borderId="1" xfId="0" applyFill="1" applyBorder="1" applyAlignment="1">
      <alignment horizontal="left"/>
    </xf>
    <xf numFmtId="0" fontId="0" fillId="2" borderId="2" xfId="0" applyFill="1" applyBorder="1" applyAlignment="1">
      <alignment horizontal="left"/>
    </xf>
    <xf numFmtId="0" fontId="3" fillId="2" borderId="2" xfId="0" applyFont="1" applyFill="1" applyBorder="1" applyAlignment="1">
      <alignment horizontal="left"/>
    </xf>
    <xf numFmtId="0" fontId="0" fillId="0" borderId="0" xfId="0" applyAlignment="1">
      <alignment vertical="center"/>
    </xf>
    <xf numFmtId="0" fontId="0" fillId="0" borderId="9" xfId="0" applyBorder="1"/>
    <xf numFmtId="0" fontId="0" fillId="2" borderId="0" xfId="0" applyFill="1" applyAlignment="1">
      <alignment horizontal="left"/>
    </xf>
    <xf numFmtId="0" fontId="2" fillId="2" borderId="2" xfId="0" applyFont="1" applyFill="1" applyBorder="1" applyAlignment="1">
      <alignment horizontal="center"/>
    </xf>
    <xf numFmtId="0" fontId="4" fillId="0" borderId="0" xfId="0" applyFont="1" applyAlignment="1">
      <alignment horizontal="left"/>
    </xf>
    <xf numFmtId="0" fontId="4" fillId="0" borderId="2" xfId="0" applyFont="1" applyBorder="1" applyAlignment="1">
      <alignment horizontal="left"/>
    </xf>
    <xf numFmtId="0" fontId="1" fillId="0" borderId="0" xfId="0" applyFont="1" applyAlignment="1">
      <alignment horizontal="left"/>
    </xf>
    <xf numFmtId="0" fontId="3" fillId="0" borderId="0" xfId="0" applyFont="1" applyAlignment="1">
      <alignment horizontal="center"/>
    </xf>
    <xf numFmtId="2" fontId="3" fillId="0" borderId="0" xfId="0" applyNumberFormat="1" applyFont="1" applyAlignment="1">
      <alignment horizontal="center" vertical="center"/>
    </xf>
    <xf numFmtId="1" fontId="0" fillId="0" borderId="2" xfId="0" applyNumberFormat="1" applyBorder="1"/>
    <xf numFmtId="1" fontId="3" fillId="0" borderId="0" xfId="0" applyNumberFormat="1" applyFont="1" applyAlignment="1">
      <alignment horizontal="center"/>
    </xf>
    <xf numFmtId="2" fontId="0" fillId="0" borderId="0" xfId="0" applyNumberFormat="1" applyAlignment="1">
      <alignment horizontal="center" vertical="center"/>
    </xf>
    <xf numFmtId="2" fontId="0" fillId="0" borderId="2" xfId="0" applyNumberFormat="1" applyBorder="1" applyAlignment="1">
      <alignment horizontal="center" vertical="center"/>
    </xf>
    <xf numFmtId="166" fontId="0" fillId="0" borderId="2" xfId="0" applyNumberFormat="1" applyBorder="1"/>
    <xf numFmtId="1" fontId="0" fillId="0" borderId="0" xfId="0" applyNumberFormat="1"/>
    <xf numFmtId="166" fontId="0" fillId="0" borderId="0" xfId="0" applyNumberFormat="1"/>
    <xf numFmtId="0" fontId="2" fillId="0" borderId="0" xfId="0" applyFont="1"/>
  </cellXfs>
  <cellStyles count="50">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1 2" xfId="43" xr:uid="{369076D0-F8DE-4C9C-8F4C-1319C1500270}"/>
    <cellStyle name="60% - Accent2" xfId="25" builtinId="36" customBuiltin="1"/>
    <cellStyle name="60% - Accent2 2" xfId="44" xr:uid="{E046091E-ABEA-452A-924E-21D5095562DC}"/>
    <cellStyle name="60% - Accent3" xfId="29" builtinId="40" customBuiltin="1"/>
    <cellStyle name="60% - Accent3 2" xfId="45" xr:uid="{15B2DF82-B7A8-492C-B62D-DEA2CAA0D0A0}"/>
    <cellStyle name="60% - Accent4" xfId="33" builtinId="44" customBuiltin="1"/>
    <cellStyle name="60% - Accent4 2" xfId="46" xr:uid="{66DB4E12-B2B5-4103-B515-CC1307717CD6}"/>
    <cellStyle name="60% - Accent5" xfId="37" builtinId="48" customBuiltin="1"/>
    <cellStyle name="60% - Accent5 2" xfId="47" xr:uid="{0A30A517-0F7F-4223-AF57-ADE8636C3037}"/>
    <cellStyle name="60% - Accent6" xfId="41" builtinId="52" customBuiltin="1"/>
    <cellStyle name="60% - Accent6 2" xfId="48" xr:uid="{A8D1986B-0630-44B9-A180-A1443EB80376}"/>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eutral 2" xfId="49" xr:uid="{9AD1320D-E1EE-4B69-92EA-144CAA995C05}"/>
    <cellStyle name="Normal" xfId="0" builtinId="0"/>
    <cellStyle name="Normal 2" xfId="42" xr:uid="{3143F840-FED1-4CB4-BE45-865EB350AA34}"/>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Angus\Desktop\Scaling%20Paper\Data\Scaling%20Calculations%20Clean.xlsx" TargetMode="External"/><Relationship Id="rId1" Type="http://schemas.openxmlformats.org/officeDocument/2006/relationships/externalLinkPath" Target="/Users/Angus/Desktop/Scaling%20Paper/Data/Scaling%20Calculations%20Clea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AMS Data"/>
      <sheetName val="Final Target"/>
      <sheetName val="Composition"/>
      <sheetName val="Results"/>
      <sheetName val="CRONUS"/>
      <sheetName val="Tables"/>
      <sheetName val="Inputs"/>
      <sheetName val="R"/>
    </sheetNames>
    <sheetDataSet>
      <sheetData sheetId="0"/>
      <sheetData sheetId="1"/>
      <sheetData sheetId="2"/>
      <sheetData sheetId="3">
        <row r="4">
          <cell r="C4">
            <v>664.36526167896034</v>
          </cell>
          <cell r="D4">
            <v>8.2883386020372427</v>
          </cell>
          <cell r="E4">
            <v>66.156919564453801</v>
          </cell>
          <cell r="F4">
            <v>2.4149075025934987</v>
          </cell>
          <cell r="G4">
            <v>12395.988661180245</v>
          </cell>
          <cell r="H4">
            <v>195.27838426853342</v>
          </cell>
          <cell r="I4">
            <v>33905.978625477328</v>
          </cell>
          <cell r="J4">
            <v>224.58380185734325</v>
          </cell>
          <cell r="K4">
            <v>34.043748616965566</v>
          </cell>
          <cell r="L4">
            <v>1.8189596428408483</v>
          </cell>
        </row>
        <row r="5">
          <cell r="C5">
            <v>1959.6045512207816</v>
          </cell>
          <cell r="D5">
            <v>72.416612071875193</v>
          </cell>
          <cell r="E5">
            <v>181.35495501442477</v>
          </cell>
          <cell r="F5">
            <v>5.55816391167299</v>
          </cell>
          <cell r="G5">
            <v>22429.475558652397</v>
          </cell>
          <cell r="H5">
            <v>359.24428878783328</v>
          </cell>
          <cell r="I5">
            <v>23136.092401264294</v>
          </cell>
          <cell r="J5">
            <v>149.44253949668712</v>
          </cell>
          <cell r="K5">
            <v>48.230904380211925</v>
          </cell>
          <cell r="L5">
            <v>0.42014604478528356</v>
          </cell>
        </row>
        <row r="6">
          <cell r="C6">
            <v>546.62664942871879</v>
          </cell>
          <cell r="D6">
            <v>11.092167205690377</v>
          </cell>
          <cell r="E6">
            <v>93.376878382220298</v>
          </cell>
          <cell r="F6">
            <v>1.186570742926349</v>
          </cell>
          <cell r="G6">
            <v>8399.267196847657</v>
          </cell>
          <cell r="H6">
            <v>204.33181181525765</v>
          </cell>
          <cell r="I6">
            <v>39231.314984286611</v>
          </cell>
          <cell r="J6">
            <v>306.41392813773859</v>
          </cell>
          <cell r="K6">
            <v>106.53495113360873</v>
          </cell>
          <cell r="L6">
            <v>1.0797733954577056</v>
          </cell>
        </row>
        <row r="7">
          <cell r="C7">
            <v>75.579124129691422</v>
          </cell>
          <cell r="D7">
            <v>1.6346428057027209</v>
          </cell>
          <cell r="E7">
            <v>723.45931916057737</v>
          </cell>
          <cell r="F7">
            <v>19.37253661988489</v>
          </cell>
          <cell r="G7">
            <v>3654.5866563496866</v>
          </cell>
          <cell r="H7">
            <v>33.905161383503192</v>
          </cell>
          <cell r="I7">
            <v>96378.898957689613</v>
          </cell>
          <cell r="J7">
            <v>1560.8629817696385</v>
          </cell>
          <cell r="K7">
            <v>16.728256901180949</v>
          </cell>
          <cell r="L7">
            <v>7.975797838178468E-2</v>
          </cell>
        </row>
        <row r="10">
          <cell r="C10">
            <v>735532.06608209596</v>
          </cell>
          <cell r="D10">
            <v>11932.066082095902</v>
          </cell>
          <cell r="E10">
            <v>2065.0678253762007</v>
          </cell>
          <cell r="F10">
            <v>20.920974701577904</v>
          </cell>
          <cell r="G10">
            <v>143.50238981207457</v>
          </cell>
          <cell r="H10">
            <v>23.702998479944032</v>
          </cell>
          <cell r="I10">
            <v>254.07746153870974</v>
          </cell>
          <cell r="J10">
            <v>61.651148755716335</v>
          </cell>
          <cell r="K10">
            <v>8.0090712059070519</v>
          </cell>
          <cell r="L10">
            <v>0.25733866489335377</v>
          </cell>
        </row>
        <row r="11">
          <cell r="C11">
            <v>739993.02170142555</v>
          </cell>
          <cell r="D11">
            <v>8763.3346288884641</v>
          </cell>
          <cell r="E11">
            <v>182.30599220560359</v>
          </cell>
          <cell r="F11">
            <v>10.463841223165527</v>
          </cell>
          <cell r="G11">
            <v>231.92971666315572</v>
          </cell>
          <cell r="H11">
            <v>13.296042763850849</v>
          </cell>
          <cell r="K11">
            <v>2.3720086438247971</v>
          </cell>
          <cell r="L11">
            <v>0.49094235335323094</v>
          </cell>
        </row>
        <row r="12">
          <cell r="C12">
            <v>739366.14413035661</v>
          </cell>
          <cell r="D12">
            <v>20275.496579042054</v>
          </cell>
          <cell r="E12">
            <v>1434.1204897371265</v>
          </cell>
          <cell r="F12">
            <v>14.794216918632042</v>
          </cell>
          <cell r="G12">
            <v>1208.6087014540319</v>
          </cell>
          <cell r="H12">
            <v>18.593907289822194</v>
          </cell>
          <cell r="K12">
            <v>4.966716420122073</v>
          </cell>
          <cell r="L12">
            <v>8.1620416256633063E-2</v>
          </cell>
        </row>
        <row r="14">
          <cell r="C14">
            <v>739818.92865293182</v>
          </cell>
          <cell r="D14">
            <v>33272.337939778103</v>
          </cell>
          <cell r="E14">
            <v>5720.7412836767035</v>
          </cell>
          <cell r="F14">
            <v>63.289822175759781</v>
          </cell>
          <cell r="G14">
            <v>32.473162769488376</v>
          </cell>
          <cell r="H14">
            <v>8.1194249147281798</v>
          </cell>
        </row>
      </sheetData>
      <sheetData sheetId="4"/>
      <sheetData sheetId="5"/>
      <sheetData sheetId="6"/>
      <sheetData sheetId="7"/>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8BE5AC-BA6A-4DF9-B020-FC3DC1BA80C8}">
  <dimension ref="A1:N32"/>
  <sheetViews>
    <sheetView tabSelected="1" workbookViewId="0">
      <selection activeCell="K39" sqref="K39"/>
    </sheetView>
  </sheetViews>
  <sheetFormatPr defaultRowHeight="15" x14ac:dyDescent="0.25"/>
  <cols>
    <col min="1" max="1" width="10.5703125" customWidth="1"/>
    <col min="2" max="2" width="13.140625" customWidth="1"/>
    <col min="3" max="18" width="10.5703125" customWidth="1"/>
  </cols>
  <sheetData>
    <row r="1" spans="1:14" ht="15.75" thickBot="1" x14ac:dyDescent="0.3">
      <c r="A1" t="s">
        <v>153</v>
      </c>
    </row>
    <row r="2" spans="1:14" ht="17.25" x14ac:dyDescent="0.25">
      <c r="A2" s="14"/>
      <c r="B2" s="14" t="s">
        <v>126</v>
      </c>
      <c r="C2" s="14" t="s">
        <v>127</v>
      </c>
      <c r="D2" s="14"/>
      <c r="E2" s="14" t="s">
        <v>57</v>
      </c>
      <c r="F2" s="14"/>
      <c r="G2" s="14"/>
      <c r="H2" s="14"/>
      <c r="I2" s="14" t="s">
        <v>54</v>
      </c>
      <c r="J2" s="14"/>
    </row>
    <row r="3" spans="1:14" ht="17.25" x14ac:dyDescent="0.25">
      <c r="A3" s="15"/>
      <c r="B3" s="28"/>
      <c r="C3" s="28"/>
      <c r="D3" s="28"/>
      <c r="E3" s="58" t="s">
        <v>10</v>
      </c>
      <c r="F3" s="28"/>
      <c r="G3" s="28" t="s">
        <v>13</v>
      </c>
      <c r="H3" s="28"/>
      <c r="I3" s="28" t="s">
        <v>12</v>
      </c>
      <c r="J3" s="28"/>
    </row>
    <row r="4" spans="1:14" ht="18" thickBot="1" x14ac:dyDescent="0.3">
      <c r="A4" s="16" t="s">
        <v>0</v>
      </c>
      <c r="B4" s="29" t="s">
        <v>1</v>
      </c>
      <c r="C4" s="29" t="s">
        <v>9</v>
      </c>
      <c r="D4" s="29" t="s">
        <v>2</v>
      </c>
      <c r="E4" s="59" t="s">
        <v>110</v>
      </c>
      <c r="F4" s="19" t="s">
        <v>11</v>
      </c>
      <c r="G4" s="59" t="s">
        <v>110</v>
      </c>
      <c r="H4" s="19" t="s">
        <v>11</v>
      </c>
      <c r="I4" s="59"/>
      <c r="J4" s="19" t="s">
        <v>11</v>
      </c>
    </row>
    <row r="5" spans="1:14" x14ac:dyDescent="0.25">
      <c r="A5" s="62" t="s">
        <v>3</v>
      </c>
      <c r="B5" s="3"/>
      <c r="C5" s="4"/>
      <c r="D5" s="5"/>
      <c r="E5" s="5"/>
      <c r="F5" s="6"/>
      <c r="G5" s="6"/>
      <c r="H5" s="6"/>
      <c r="I5" s="6"/>
      <c r="J5" s="6"/>
      <c r="K5" s="7"/>
    </row>
    <row r="6" spans="1:14" x14ac:dyDescent="0.25">
      <c r="A6" s="60" t="s">
        <v>55</v>
      </c>
      <c r="B6" s="3">
        <v>19.783999999999999</v>
      </c>
      <c r="C6" s="4">
        <v>0.29478372000000003</v>
      </c>
      <c r="D6" s="5" t="s">
        <v>8</v>
      </c>
      <c r="E6" s="6">
        <v>283.29001666666699</v>
      </c>
      <c r="F6" s="6">
        <v>10.46829625</v>
      </c>
      <c r="G6" s="6" t="s">
        <v>8</v>
      </c>
      <c r="H6" s="6" t="s">
        <v>8</v>
      </c>
      <c r="I6" s="6" t="s">
        <v>8</v>
      </c>
      <c r="J6" s="6" t="s">
        <v>8</v>
      </c>
      <c r="K6" s="7"/>
      <c r="L6" s="7"/>
      <c r="M6" s="7"/>
      <c r="N6" s="7"/>
    </row>
    <row r="7" spans="1:14" x14ac:dyDescent="0.25">
      <c r="A7" s="60" t="s">
        <v>56</v>
      </c>
      <c r="B7" s="3">
        <v>10.0992</v>
      </c>
      <c r="C7" s="4" t="s">
        <v>8</v>
      </c>
      <c r="D7" s="5">
        <v>1.1250203999999999</v>
      </c>
      <c r="E7" s="6" t="s">
        <v>8</v>
      </c>
      <c r="F7" s="6" t="s">
        <v>8</v>
      </c>
      <c r="G7" s="6">
        <v>240.57497499999999</v>
      </c>
      <c r="H7" s="6">
        <v>6.1711699166666696</v>
      </c>
      <c r="I7" s="7">
        <v>13.1510000228882</v>
      </c>
      <c r="J7" s="7">
        <v>8.9000001549720806E-2</v>
      </c>
      <c r="K7" s="7"/>
      <c r="L7" s="7"/>
    </row>
    <row r="8" spans="1:14" x14ac:dyDescent="0.25">
      <c r="A8" s="60" t="s">
        <v>24</v>
      </c>
      <c r="B8" s="3">
        <v>10.029</v>
      </c>
      <c r="C8" s="4" t="s">
        <v>8</v>
      </c>
      <c r="D8" s="5">
        <v>1.1290271999999999</v>
      </c>
      <c r="E8" s="6" t="s">
        <v>8</v>
      </c>
      <c r="F8" s="6" t="s">
        <v>8</v>
      </c>
      <c r="G8" s="6">
        <v>44.126001666666703</v>
      </c>
      <c r="H8" s="6">
        <v>2.6271096666666698</v>
      </c>
      <c r="I8" s="7">
        <v>28.367000579833999</v>
      </c>
      <c r="J8" s="7">
        <v>0.29300001263618503</v>
      </c>
      <c r="K8" s="7"/>
      <c r="L8" s="7"/>
    </row>
    <row r="9" spans="1:14" x14ac:dyDescent="0.25">
      <c r="A9" s="62" t="s">
        <v>4</v>
      </c>
      <c r="B9" s="3"/>
      <c r="C9" s="4"/>
      <c r="D9" s="5"/>
      <c r="E9" s="6"/>
      <c r="F9" s="6"/>
      <c r="G9" s="6"/>
      <c r="H9" s="6"/>
      <c r="I9" s="6"/>
      <c r="J9" s="6"/>
      <c r="K9" s="7"/>
      <c r="L9" s="7"/>
      <c r="M9" s="7"/>
      <c r="N9" s="7"/>
    </row>
    <row r="10" spans="1:14" x14ac:dyDescent="0.25">
      <c r="A10" s="60" t="s">
        <v>55</v>
      </c>
      <c r="B10" s="3">
        <v>17.204999999999998</v>
      </c>
      <c r="C10" s="4">
        <v>0.29631088</v>
      </c>
      <c r="D10" s="5" t="s">
        <v>8</v>
      </c>
      <c r="E10" s="6">
        <v>251.72702916666699</v>
      </c>
      <c r="F10" s="6">
        <v>7.5006204166666697</v>
      </c>
      <c r="G10" s="6" t="s">
        <v>8</v>
      </c>
      <c r="H10" s="6" t="s">
        <v>8</v>
      </c>
      <c r="I10" s="6" t="s">
        <v>8</v>
      </c>
      <c r="J10" s="6" t="s">
        <v>8</v>
      </c>
      <c r="K10" s="7"/>
      <c r="L10" s="7"/>
      <c r="M10" s="7"/>
      <c r="N10" s="7"/>
    </row>
    <row r="11" spans="1:14" x14ac:dyDescent="0.25">
      <c r="A11" s="60" t="s">
        <v>56</v>
      </c>
      <c r="B11" s="3">
        <v>10.430300000000001</v>
      </c>
      <c r="C11" s="4" t="s">
        <v>8</v>
      </c>
      <c r="D11" s="5">
        <v>1.1230169999999999</v>
      </c>
      <c r="E11" s="6" t="s">
        <v>8</v>
      </c>
      <c r="F11" s="6" t="s">
        <v>8</v>
      </c>
      <c r="G11" s="6">
        <v>213.75901666666701</v>
      </c>
      <c r="H11" s="6">
        <v>5.6679503333333301</v>
      </c>
      <c r="I11" s="7">
        <v>10.5640001296997</v>
      </c>
      <c r="J11" s="7">
        <v>3.4000001847744002E-2</v>
      </c>
      <c r="K11" s="7"/>
      <c r="L11" s="7"/>
    </row>
    <row r="12" spans="1:14" x14ac:dyDescent="0.25">
      <c r="A12" s="60" t="s">
        <v>24</v>
      </c>
      <c r="B12" s="3">
        <v>19.129000000000001</v>
      </c>
      <c r="C12" s="4" t="s">
        <v>8</v>
      </c>
      <c r="D12" s="5">
        <v>1.1391555</v>
      </c>
      <c r="E12" s="6" t="s">
        <v>8</v>
      </c>
      <c r="F12" s="6" t="s">
        <v>8</v>
      </c>
      <c r="G12" s="6">
        <v>89.203000000000003</v>
      </c>
      <c r="H12" s="6">
        <v>3.8001490714285699</v>
      </c>
      <c r="I12" s="7">
        <v>34.535999298095703</v>
      </c>
      <c r="J12" s="7">
        <v>1.9539999961853001</v>
      </c>
    </row>
    <row r="13" spans="1:14" x14ac:dyDescent="0.25">
      <c r="A13" s="62" t="s">
        <v>5</v>
      </c>
      <c r="B13" s="3"/>
      <c r="C13" s="4"/>
      <c r="D13" s="5"/>
      <c r="E13" s="6"/>
      <c r="F13" s="6"/>
      <c r="G13" s="6"/>
      <c r="H13" s="6"/>
      <c r="I13" s="7"/>
      <c r="J13" s="7"/>
      <c r="K13" s="7"/>
      <c r="L13" s="7"/>
    </row>
    <row r="14" spans="1:14" x14ac:dyDescent="0.25">
      <c r="A14" s="60" t="s">
        <v>55</v>
      </c>
      <c r="B14" s="3">
        <v>20.373000000000001</v>
      </c>
      <c r="C14" s="4">
        <v>0.29418749999999999</v>
      </c>
      <c r="D14" s="5" t="s">
        <v>8</v>
      </c>
      <c r="E14" s="6">
        <v>324.22900499999997</v>
      </c>
      <c r="F14" s="6">
        <v>7.6594705000000003</v>
      </c>
      <c r="G14" s="6" t="s">
        <v>8</v>
      </c>
      <c r="H14" s="6" t="s">
        <v>8</v>
      </c>
      <c r="I14" s="7" t="s">
        <v>8</v>
      </c>
      <c r="J14" s="7" t="s">
        <v>8</v>
      </c>
      <c r="K14" s="7"/>
      <c r="L14" s="7"/>
    </row>
    <row r="15" spans="1:14" x14ac:dyDescent="0.25">
      <c r="A15" s="60" t="s">
        <v>56</v>
      </c>
      <c r="B15" s="3">
        <v>10.076499999999999</v>
      </c>
      <c r="C15" s="4" t="s">
        <v>8</v>
      </c>
      <c r="D15" s="5">
        <v>1.2579126</v>
      </c>
      <c r="E15" s="6" t="s">
        <v>8</v>
      </c>
      <c r="F15" s="6" t="s">
        <v>8</v>
      </c>
      <c r="G15" s="6">
        <v>277.82299999999998</v>
      </c>
      <c r="H15" s="6">
        <v>7.1360199</v>
      </c>
      <c r="I15" s="7">
        <v>7.4569997787475604</v>
      </c>
      <c r="J15" s="7">
        <v>3.5000000149011598E-2</v>
      </c>
      <c r="K15" s="7"/>
      <c r="L15" s="7"/>
    </row>
    <row r="16" spans="1:14" x14ac:dyDescent="0.25">
      <c r="A16" s="60" t="s">
        <v>24</v>
      </c>
      <c r="B16" s="3">
        <v>20.591000000000001</v>
      </c>
      <c r="C16" s="4" t="s">
        <v>8</v>
      </c>
      <c r="D16" s="5">
        <v>1.1419380000000001</v>
      </c>
      <c r="E16" s="6" t="s">
        <v>8</v>
      </c>
      <c r="F16" s="6" t="s">
        <v>8</v>
      </c>
      <c r="G16" s="6">
        <v>119.56100833333301</v>
      </c>
      <c r="H16" s="6">
        <v>4.0206798333333298</v>
      </c>
      <c r="I16" s="7">
        <v>25.912000656127901</v>
      </c>
      <c r="J16" s="7">
        <v>9.3999996781349196E-2</v>
      </c>
    </row>
    <row r="17" spans="1:12" x14ac:dyDescent="0.25">
      <c r="A17" s="62" t="s">
        <v>6</v>
      </c>
      <c r="B17" s="3"/>
      <c r="C17" s="4"/>
      <c r="D17" s="5"/>
      <c r="E17" s="8"/>
      <c r="F17" s="8"/>
      <c r="G17" s="8"/>
      <c r="H17" s="8"/>
      <c r="I17" s="7"/>
      <c r="J17" s="7"/>
      <c r="K17" s="7"/>
      <c r="L17" s="7"/>
    </row>
    <row r="18" spans="1:12" x14ac:dyDescent="0.25">
      <c r="A18" s="60" t="s">
        <v>55</v>
      </c>
      <c r="B18" s="3">
        <v>15.837</v>
      </c>
      <c r="C18" s="4">
        <v>0.29627949999999997</v>
      </c>
      <c r="D18" s="4"/>
      <c r="E18" s="8">
        <v>1834.3597500000001</v>
      </c>
      <c r="F18" s="8">
        <v>29.741296500000001</v>
      </c>
      <c r="G18" s="8" t="s">
        <v>8</v>
      </c>
      <c r="H18" s="8" t="s">
        <v>8</v>
      </c>
      <c r="I18" s="7" t="s">
        <v>8</v>
      </c>
      <c r="J18" s="7" t="s">
        <v>8</v>
      </c>
      <c r="K18" s="7"/>
      <c r="L18" s="7"/>
    </row>
    <row r="19" spans="1:12" x14ac:dyDescent="0.25">
      <c r="A19" s="60" t="s">
        <v>56</v>
      </c>
      <c r="B19" s="3">
        <v>15.382999999999999</v>
      </c>
      <c r="C19" s="4" t="s">
        <v>8</v>
      </c>
      <c r="D19" s="5">
        <v>1.1411589000000002</v>
      </c>
      <c r="E19" s="8" t="s">
        <v>8</v>
      </c>
      <c r="F19" s="8" t="s">
        <v>8</v>
      </c>
      <c r="G19" s="8">
        <v>5724.3901249999999</v>
      </c>
      <c r="H19" s="8">
        <v>79.277496249999999</v>
      </c>
      <c r="I19" s="7">
        <v>16.600100000000001</v>
      </c>
      <c r="J19" s="7">
        <v>1.9784265031440301E-2</v>
      </c>
      <c r="K19" s="7"/>
      <c r="L19" s="7"/>
    </row>
    <row r="20" spans="1:12" x14ac:dyDescent="0.25">
      <c r="A20" s="60" t="s">
        <v>24</v>
      </c>
      <c r="B20" s="3">
        <v>18.760000000000002</v>
      </c>
      <c r="C20" s="4" t="s">
        <v>8</v>
      </c>
      <c r="D20" s="5">
        <v>1.144164</v>
      </c>
      <c r="E20" s="8" t="s">
        <v>8</v>
      </c>
      <c r="F20" s="8" t="s">
        <v>8</v>
      </c>
      <c r="G20" s="6">
        <v>633.59391666666704</v>
      </c>
      <c r="H20" s="6">
        <v>28.7316008333333</v>
      </c>
      <c r="I20" s="7">
        <v>79.525904166666706</v>
      </c>
      <c r="J20" s="7">
        <v>3.51846812857519</v>
      </c>
    </row>
    <row r="21" spans="1:12" x14ac:dyDescent="0.25">
      <c r="A21" s="62" t="s">
        <v>7</v>
      </c>
      <c r="B21" s="3"/>
      <c r="C21" s="4"/>
      <c r="D21" s="5"/>
      <c r="E21" s="6"/>
      <c r="F21" s="6"/>
      <c r="G21" s="6"/>
      <c r="H21" s="6"/>
      <c r="I21" s="7"/>
      <c r="J21" s="7"/>
      <c r="K21" s="7"/>
      <c r="L21" s="7"/>
    </row>
    <row r="22" spans="1:12" x14ac:dyDescent="0.25">
      <c r="A22" s="60" t="s">
        <v>55</v>
      </c>
      <c r="B22" s="3" t="s">
        <v>8</v>
      </c>
      <c r="C22" s="4">
        <v>0.29480464000000001</v>
      </c>
      <c r="D22" s="5" t="s">
        <v>8</v>
      </c>
      <c r="E22" s="6">
        <v>3.502410625</v>
      </c>
      <c r="F22" s="6">
        <v>0.97161887499999999</v>
      </c>
      <c r="G22" s="6" t="s">
        <v>8</v>
      </c>
      <c r="H22" s="6" t="s">
        <v>8</v>
      </c>
      <c r="I22" s="7" t="s">
        <v>8</v>
      </c>
      <c r="J22" s="7" t="s">
        <v>8</v>
      </c>
      <c r="K22" s="7"/>
      <c r="L22" s="7"/>
    </row>
    <row r="23" spans="1:12" x14ac:dyDescent="0.25">
      <c r="A23" s="60" t="s">
        <v>56</v>
      </c>
      <c r="B23" s="3" t="s">
        <v>8</v>
      </c>
      <c r="C23" s="4" t="s">
        <v>8</v>
      </c>
      <c r="D23" s="5">
        <v>1.2270825000000001</v>
      </c>
      <c r="E23" s="6" t="s">
        <v>8</v>
      </c>
      <c r="F23" s="6" t="s">
        <v>8</v>
      </c>
      <c r="G23" s="6">
        <v>4.3439101874999997</v>
      </c>
      <c r="H23" s="6">
        <v>0.72280699999999998</v>
      </c>
      <c r="I23" s="7">
        <v>45.509998321533203</v>
      </c>
      <c r="J23" s="7">
        <v>0.39700001478195202</v>
      </c>
      <c r="K23" s="7"/>
      <c r="L23" s="7"/>
    </row>
    <row r="24" spans="1:12" x14ac:dyDescent="0.25">
      <c r="A24" s="60" t="s">
        <v>24</v>
      </c>
      <c r="B24" s="3" t="s">
        <v>8</v>
      </c>
      <c r="C24" s="4" t="s">
        <v>8</v>
      </c>
      <c r="D24" s="5">
        <v>1.1261334000000001</v>
      </c>
      <c r="E24" s="6" t="s">
        <v>8</v>
      </c>
      <c r="F24" s="6" t="s">
        <v>8</v>
      </c>
      <c r="G24" s="6">
        <v>4.1507801874999997</v>
      </c>
      <c r="H24" s="6">
        <v>1.127289875</v>
      </c>
      <c r="I24" s="7">
        <v>47.855998992919901</v>
      </c>
      <c r="J24" s="7">
        <v>0.62599998712539695</v>
      </c>
    </row>
    <row r="25" spans="1:12" ht="17.25" x14ac:dyDescent="0.25">
      <c r="A25" s="62" t="s">
        <v>124</v>
      </c>
      <c r="B25" s="3"/>
      <c r="C25" s="4"/>
      <c r="D25" s="5"/>
      <c r="E25" s="6"/>
      <c r="F25" s="6"/>
      <c r="G25" s="6"/>
      <c r="H25" s="6"/>
      <c r="I25" s="7"/>
      <c r="J25" s="7"/>
      <c r="K25" s="7"/>
      <c r="L25" s="7"/>
    </row>
    <row r="26" spans="1:12" x14ac:dyDescent="0.25">
      <c r="A26" s="60" t="s">
        <v>56</v>
      </c>
      <c r="B26" s="3" t="s">
        <v>8</v>
      </c>
      <c r="C26" s="4" t="s">
        <v>8</v>
      </c>
      <c r="D26" s="5">
        <v>1.1793348000000001</v>
      </c>
      <c r="E26" s="6" t="s">
        <v>8</v>
      </c>
      <c r="F26" s="6" t="s">
        <v>8</v>
      </c>
      <c r="G26" s="6">
        <v>3.72909057142857</v>
      </c>
      <c r="H26" s="6">
        <v>0.86650400000000005</v>
      </c>
      <c r="I26" s="7">
        <v>55.5130004882813</v>
      </c>
      <c r="J26" s="7">
        <v>1.2929999828338601</v>
      </c>
      <c r="K26" s="7"/>
      <c r="L26" s="7"/>
    </row>
    <row r="27" spans="1:12" ht="17.25" x14ac:dyDescent="0.25">
      <c r="A27" s="62" t="s">
        <v>125</v>
      </c>
      <c r="B27" s="3"/>
      <c r="C27" s="4"/>
      <c r="D27" s="5"/>
      <c r="E27" s="6"/>
      <c r="F27" s="6"/>
      <c r="G27" s="6"/>
      <c r="H27" s="6"/>
      <c r="I27" s="7"/>
      <c r="J27" s="7"/>
      <c r="K27" s="7"/>
      <c r="L27" s="7"/>
    </row>
    <row r="28" spans="1:12" x14ac:dyDescent="0.25">
      <c r="A28" s="60" t="s">
        <v>56</v>
      </c>
      <c r="B28" s="3" t="s">
        <v>8</v>
      </c>
      <c r="C28" s="4" t="s">
        <v>8</v>
      </c>
      <c r="D28" s="5">
        <v>1.1522889000000001</v>
      </c>
      <c r="E28" s="6" t="s">
        <v>8</v>
      </c>
      <c r="F28" s="6" t="s">
        <v>8</v>
      </c>
      <c r="G28" s="6">
        <v>70.142313333333306</v>
      </c>
      <c r="H28" s="6">
        <v>3.33896983333333</v>
      </c>
      <c r="I28" s="7">
        <v>55.173965833333298</v>
      </c>
      <c r="J28" s="7">
        <v>0.75648293052853599</v>
      </c>
      <c r="K28" s="7"/>
      <c r="L28" s="7"/>
    </row>
    <row r="29" spans="1:12" ht="15.75" thickBot="1" x14ac:dyDescent="0.3">
      <c r="A29" s="61" t="s">
        <v>24</v>
      </c>
      <c r="B29" s="9" t="s">
        <v>8</v>
      </c>
      <c r="C29" s="13" t="s">
        <v>8</v>
      </c>
      <c r="D29" s="10">
        <v>1.1261334000000001</v>
      </c>
      <c r="E29" s="11" t="s">
        <v>8</v>
      </c>
      <c r="F29" s="11" t="s">
        <v>8</v>
      </c>
      <c r="G29" s="11">
        <v>13.261900909090899</v>
      </c>
      <c r="H29" s="11">
        <v>3.6352001818181798</v>
      </c>
      <c r="I29" s="12">
        <v>47.722650000000002</v>
      </c>
      <c r="J29" s="12">
        <v>8.2916731258361835</v>
      </c>
    </row>
    <row r="30" spans="1:12" ht="17.25" x14ac:dyDescent="0.25">
      <c r="A30" t="s">
        <v>92</v>
      </c>
    </row>
    <row r="32" spans="1:12" x14ac:dyDescent="0.25">
      <c r="B32" s="3"/>
      <c r="C32" s="3"/>
      <c r="D32" s="3"/>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2459D8-7740-48D0-A632-8346A9F59F5B}">
  <dimension ref="A1:G24"/>
  <sheetViews>
    <sheetView workbookViewId="0"/>
  </sheetViews>
  <sheetFormatPr defaultRowHeight="15" x14ac:dyDescent="0.25"/>
  <cols>
    <col min="1" max="8" width="10.5703125" customWidth="1"/>
  </cols>
  <sheetData>
    <row r="1" spans="1:7" ht="15.75" thickBot="1" x14ac:dyDescent="0.3">
      <c r="A1" t="s">
        <v>154</v>
      </c>
    </row>
    <row r="2" spans="1:7" ht="18.75" x14ac:dyDescent="0.35">
      <c r="A2" s="14"/>
      <c r="B2" s="30" t="s">
        <v>58</v>
      </c>
      <c r="C2" s="30"/>
      <c r="D2" s="30" t="s">
        <v>59</v>
      </c>
      <c r="E2" s="30"/>
      <c r="F2" s="30" t="s">
        <v>60</v>
      </c>
      <c r="G2" s="30"/>
    </row>
    <row r="3" spans="1:7" ht="18" thickBot="1" x14ac:dyDescent="0.3">
      <c r="A3" s="16" t="s">
        <v>0</v>
      </c>
      <c r="B3" s="29" t="s">
        <v>53</v>
      </c>
      <c r="C3" s="31" t="s">
        <v>11</v>
      </c>
      <c r="D3" s="29" t="s">
        <v>53</v>
      </c>
      <c r="E3" s="31" t="s">
        <v>11</v>
      </c>
      <c r="F3" s="29" t="s">
        <v>53</v>
      </c>
      <c r="G3" s="31" t="s">
        <v>11</v>
      </c>
    </row>
    <row r="4" spans="1:7" x14ac:dyDescent="0.25">
      <c r="A4" t="s">
        <v>3</v>
      </c>
      <c r="B4" s="8">
        <v>278943.16224537574</v>
      </c>
      <c r="C4" s="8">
        <v>10481.575014284355</v>
      </c>
      <c r="D4" s="8">
        <v>631323.6107838233</v>
      </c>
      <c r="E4" s="8">
        <v>16610.264806348601</v>
      </c>
      <c r="F4" s="8">
        <v>89354.354949584711</v>
      </c>
      <c r="G4" s="8">
        <v>6289.7564240093861</v>
      </c>
    </row>
    <row r="5" spans="1:7" x14ac:dyDescent="0.25">
      <c r="A5" t="s">
        <v>4</v>
      </c>
      <c r="B5" s="8">
        <v>286066.60611978744</v>
      </c>
      <c r="C5" s="8">
        <v>8714.9630511172727</v>
      </c>
      <c r="D5" s="8">
        <v>596814.42454740126</v>
      </c>
      <c r="E5" s="8">
        <v>16184.818211711967</v>
      </c>
      <c r="F5" s="8">
        <v>97373.399341567638</v>
      </c>
      <c r="G5" s="8">
        <v>4571.3352937222808</v>
      </c>
    </row>
    <row r="6" spans="1:7" x14ac:dyDescent="0.25">
      <c r="A6" t="s">
        <v>5</v>
      </c>
      <c r="B6" s="8">
        <v>309879.24981709081</v>
      </c>
      <c r="C6" s="8">
        <v>7460.1413263080776</v>
      </c>
      <c r="D6" s="8">
        <v>1137051.4384316639</v>
      </c>
      <c r="E6" s="8">
        <v>29846.718416847179</v>
      </c>
      <c r="F6" s="8">
        <v>128566.45071875444</v>
      </c>
      <c r="G6" s="8">
        <v>4609.5257902838084</v>
      </c>
    </row>
    <row r="7" spans="1:7" ht="15.75" thickBot="1" x14ac:dyDescent="0.3">
      <c r="A7" s="2" t="s">
        <v>6</v>
      </c>
      <c r="B7" s="18">
        <v>2291846.7235365603</v>
      </c>
      <c r="C7" s="18">
        <v>37249.13187311474</v>
      </c>
      <c r="D7" s="18">
        <v>9306394.0851073172</v>
      </c>
      <c r="E7" s="18">
        <v>130261.08294792518</v>
      </c>
      <c r="F7" s="18">
        <v>675913.63418889034</v>
      </c>
      <c r="G7" s="18">
        <v>31374.03245167495</v>
      </c>
    </row>
    <row r="8" spans="1:7" x14ac:dyDescent="0.25">
      <c r="A8" t="s">
        <v>106</v>
      </c>
    </row>
    <row r="10" spans="1:7" ht="18" thickBot="1" x14ac:dyDescent="0.3">
      <c r="A10" t="s">
        <v>142</v>
      </c>
    </row>
    <row r="11" spans="1:7" ht="18.75" x14ac:dyDescent="0.35">
      <c r="A11" s="14"/>
      <c r="B11" s="30" t="s">
        <v>58</v>
      </c>
      <c r="C11" s="30"/>
      <c r="D11" s="30" t="s">
        <v>59</v>
      </c>
      <c r="E11" s="30"/>
      <c r="F11" s="30" t="s">
        <v>60</v>
      </c>
      <c r="G11" s="30"/>
    </row>
    <row r="12" spans="1:7" ht="18" thickBot="1" x14ac:dyDescent="0.3">
      <c r="A12" s="16" t="s">
        <v>0</v>
      </c>
      <c r="B12" s="29" t="s">
        <v>53</v>
      </c>
      <c r="C12" s="31" t="s">
        <v>11</v>
      </c>
      <c r="D12" s="29" t="s">
        <v>53</v>
      </c>
      <c r="E12" s="31" t="s">
        <v>11</v>
      </c>
      <c r="F12" s="29" t="s">
        <v>53</v>
      </c>
      <c r="G12" s="31" t="s">
        <v>11</v>
      </c>
    </row>
    <row r="13" spans="1:7" x14ac:dyDescent="0.25">
      <c r="A13" t="s">
        <v>135</v>
      </c>
      <c r="B13" s="70">
        <v>485846.52641884668</v>
      </c>
      <c r="C13" s="70">
        <v>11100.973796783361</v>
      </c>
      <c r="D13" s="70" t="s">
        <v>8</v>
      </c>
      <c r="E13" s="70" t="s">
        <v>8</v>
      </c>
      <c r="F13" s="70">
        <v>220428.20078650999</v>
      </c>
      <c r="G13" s="70">
        <v>7419.1592561318839</v>
      </c>
    </row>
    <row r="14" spans="1:7" x14ac:dyDescent="0.25">
      <c r="A14" t="s">
        <v>136</v>
      </c>
      <c r="B14" s="70">
        <v>546098.66991195758</v>
      </c>
      <c r="C14" s="70">
        <v>9258.0501777423851</v>
      </c>
      <c r="D14" s="70" t="s">
        <v>8</v>
      </c>
      <c r="E14" s="70" t="s">
        <v>8</v>
      </c>
      <c r="F14" s="70">
        <v>247770.6633496118</v>
      </c>
      <c r="G14" s="70">
        <v>7617.1671837622544</v>
      </c>
    </row>
    <row r="15" spans="1:7" x14ac:dyDescent="0.25">
      <c r="A15" t="s">
        <v>46</v>
      </c>
      <c r="B15" s="70">
        <v>521007.19510385406</v>
      </c>
      <c r="C15" s="70">
        <v>9052.7850204502647</v>
      </c>
      <c r="D15" s="70" t="s">
        <v>8</v>
      </c>
      <c r="E15" s="70" t="s">
        <v>8</v>
      </c>
      <c r="F15" s="70">
        <v>202527.83088317598</v>
      </c>
      <c r="G15" s="70">
        <v>8791.5666154534028</v>
      </c>
    </row>
    <row r="16" spans="1:7" x14ac:dyDescent="0.25">
      <c r="A16" t="s">
        <v>47</v>
      </c>
      <c r="B16" s="70">
        <v>431953.23891082912</v>
      </c>
      <c r="C16" s="70">
        <v>10269.984183718383</v>
      </c>
      <c r="D16" s="70" t="s">
        <v>8</v>
      </c>
      <c r="E16" s="70" t="s">
        <v>8</v>
      </c>
      <c r="F16" s="70">
        <v>141500.76961150102</v>
      </c>
      <c r="G16" s="70">
        <v>7844.5412435932631</v>
      </c>
    </row>
    <row r="17" spans="1:7" x14ac:dyDescent="0.25">
      <c r="A17" t="s">
        <v>137</v>
      </c>
      <c r="B17" s="70" t="s">
        <v>8</v>
      </c>
      <c r="C17" s="70" t="s">
        <v>8</v>
      </c>
      <c r="D17" s="70" t="s">
        <v>8</v>
      </c>
      <c r="E17" s="70" t="s">
        <v>8</v>
      </c>
      <c r="F17" s="70">
        <v>162393.69343028255</v>
      </c>
      <c r="G17" s="70">
        <v>8216.7742974570192</v>
      </c>
    </row>
    <row r="18" spans="1:7" x14ac:dyDescent="0.25">
      <c r="A18" t="s">
        <v>138</v>
      </c>
      <c r="B18" s="70">
        <v>353685.6565489166</v>
      </c>
      <c r="C18" s="70">
        <v>9150.6210731669016</v>
      </c>
      <c r="D18" s="70" t="s">
        <v>8</v>
      </c>
      <c r="E18" s="70" t="s">
        <v>8</v>
      </c>
      <c r="F18" s="70">
        <v>71211.100480790206</v>
      </c>
      <c r="G18" s="70">
        <v>18723.814585218675</v>
      </c>
    </row>
    <row r="19" spans="1:7" x14ac:dyDescent="0.25">
      <c r="A19" t="s">
        <v>49</v>
      </c>
      <c r="B19" s="70">
        <v>560369.61064780585</v>
      </c>
      <c r="C19" s="70">
        <v>10855.744448012376</v>
      </c>
      <c r="D19" s="70" t="s">
        <v>8</v>
      </c>
      <c r="E19" s="70" t="s">
        <v>8</v>
      </c>
      <c r="F19" s="70">
        <v>166469.06611633196</v>
      </c>
      <c r="G19" s="70">
        <v>8576.5165800163522</v>
      </c>
    </row>
    <row r="20" spans="1:7" ht="15.75" thickBot="1" x14ac:dyDescent="0.3">
      <c r="A20" s="2" t="s">
        <v>139</v>
      </c>
      <c r="B20" s="65" t="s">
        <v>8</v>
      </c>
      <c r="C20" s="65" t="s">
        <v>8</v>
      </c>
      <c r="D20" s="65" t="s">
        <v>8</v>
      </c>
      <c r="E20" s="65" t="s">
        <v>8</v>
      </c>
      <c r="F20" s="65">
        <v>203095.68333634647</v>
      </c>
      <c r="G20" s="65">
        <v>10330.175940114461</v>
      </c>
    </row>
    <row r="21" spans="1:7" ht="17.25" x14ac:dyDescent="0.25">
      <c r="A21" t="s">
        <v>145</v>
      </c>
      <c r="E21" s="70"/>
    </row>
    <row r="22" spans="1:7" x14ac:dyDescent="0.25">
      <c r="E22" s="70"/>
    </row>
    <row r="23" spans="1:7" x14ac:dyDescent="0.25">
      <c r="A23" s="32" t="s">
        <v>144</v>
      </c>
    </row>
    <row r="24" spans="1:7" ht="17.25" x14ac:dyDescent="0.25">
      <c r="A24" t="s">
        <v>146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ED1F03-2F41-4DF1-A0FC-44D31302D516}">
  <dimension ref="A1:K31"/>
  <sheetViews>
    <sheetView workbookViewId="0"/>
  </sheetViews>
  <sheetFormatPr defaultRowHeight="15" x14ac:dyDescent="0.25"/>
  <cols>
    <col min="1" max="11" width="10.5703125" customWidth="1"/>
  </cols>
  <sheetData>
    <row r="1" spans="1:11" ht="15.75" thickBot="1" x14ac:dyDescent="0.3">
      <c r="A1" t="s">
        <v>155</v>
      </c>
    </row>
    <row r="2" spans="1:11" x14ac:dyDescent="0.25">
      <c r="A2" s="14"/>
      <c r="B2" s="30" t="s">
        <v>14</v>
      </c>
      <c r="C2" s="30"/>
      <c r="D2" s="30" t="s">
        <v>15</v>
      </c>
      <c r="E2" s="30"/>
      <c r="F2" s="30" t="s">
        <v>16</v>
      </c>
      <c r="G2" s="30"/>
      <c r="H2" s="30" t="s">
        <v>17</v>
      </c>
      <c r="I2" s="30"/>
      <c r="J2" s="30" t="s">
        <v>18</v>
      </c>
      <c r="K2" s="30"/>
    </row>
    <row r="3" spans="1:11" ht="15.75" thickBot="1" x14ac:dyDescent="0.3">
      <c r="A3" s="16" t="s">
        <v>0</v>
      </c>
      <c r="B3" s="31" t="s">
        <v>19</v>
      </c>
      <c r="C3" s="31" t="s">
        <v>11</v>
      </c>
      <c r="D3" s="31" t="s">
        <v>19</v>
      </c>
      <c r="E3" s="31" t="s">
        <v>11</v>
      </c>
      <c r="F3" s="31" t="s">
        <v>19</v>
      </c>
      <c r="G3" s="31" t="s">
        <v>11</v>
      </c>
      <c r="H3" s="31" t="s">
        <v>19</v>
      </c>
      <c r="I3" s="31" t="s">
        <v>11</v>
      </c>
      <c r="J3" s="31" t="s">
        <v>19</v>
      </c>
      <c r="K3" s="31" t="s">
        <v>11</v>
      </c>
    </row>
    <row r="4" spans="1:11" x14ac:dyDescent="0.25">
      <c r="A4" s="17" t="s">
        <v>56</v>
      </c>
      <c r="B4" s="6"/>
      <c r="C4" s="6"/>
      <c r="D4" s="6"/>
      <c r="E4" s="6"/>
      <c r="F4" s="6"/>
      <c r="G4" s="6"/>
      <c r="H4" s="6"/>
      <c r="I4" s="6"/>
      <c r="J4" s="6"/>
      <c r="K4" s="6"/>
    </row>
    <row r="5" spans="1:11" x14ac:dyDescent="0.25">
      <c r="A5" t="s">
        <v>20</v>
      </c>
      <c r="B5" s="8">
        <f>[1]Results!C4</f>
        <v>664.36526167896034</v>
      </c>
      <c r="C5" s="8">
        <f>[1]Results!D4</f>
        <v>8.2883386020372427</v>
      </c>
      <c r="D5" s="8">
        <f>[1]Results!E4</f>
        <v>66.156919564453801</v>
      </c>
      <c r="E5" s="8">
        <f>[1]Results!F4</f>
        <v>2.4149075025934987</v>
      </c>
      <c r="F5" s="8">
        <f>[1]Results!G4</f>
        <v>12395.988661180245</v>
      </c>
      <c r="G5" s="8">
        <f>[1]Results!H4</f>
        <v>195.27838426853342</v>
      </c>
      <c r="H5" s="8">
        <f>[1]Results!I4</f>
        <v>33905.978625477328</v>
      </c>
      <c r="I5" s="8">
        <f>[1]Results!J4</f>
        <v>224.58380185734325</v>
      </c>
      <c r="J5" s="7">
        <f>[1]Results!K4</f>
        <v>34.043748616965566</v>
      </c>
      <c r="K5" s="7">
        <f>[1]Results!L4</f>
        <v>1.8189596428408483</v>
      </c>
    </row>
    <row r="6" spans="1:11" x14ac:dyDescent="0.25">
      <c r="A6" t="s">
        <v>21</v>
      </c>
      <c r="B6" s="8">
        <f>[1]Results!C5</f>
        <v>1959.6045512207816</v>
      </c>
      <c r="C6" s="8">
        <f>[1]Results!D5</f>
        <v>72.416612071875193</v>
      </c>
      <c r="D6" s="8">
        <f>[1]Results!E5</f>
        <v>181.35495501442477</v>
      </c>
      <c r="E6" s="8">
        <f>[1]Results!F5</f>
        <v>5.55816391167299</v>
      </c>
      <c r="F6" s="8">
        <f>[1]Results!G5</f>
        <v>22429.475558652397</v>
      </c>
      <c r="G6" s="8">
        <f>[1]Results!H5</f>
        <v>359.24428878783328</v>
      </c>
      <c r="H6" s="8">
        <f>[1]Results!I5</f>
        <v>23136.092401264294</v>
      </c>
      <c r="I6" s="8">
        <f>[1]Results!J5</f>
        <v>149.44253949668712</v>
      </c>
      <c r="J6" s="7">
        <f>[1]Results!K5</f>
        <v>48.230904380211925</v>
      </c>
      <c r="K6" s="7">
        <f>[1]Results!L5</f>
        <v>0.42014604478528356</v>
      </c>
    </row>
    <row r="7" spans="1:11" x14ac:dyDescent="0.25">
      <c r="A7" t="s">
        <v>22</v>
      </c>
      <c r="B7" s="8">
        <f>[1]Results!C6</f>
        <v>546.62664942871879</v>
      </c>
      <c r="C7" s="8">
        <f>[1]Results!D6</f>
        <v>11.092167205690377</v>
      </c>
      <c r="D7" s="8">
        <f>[1]Results!E6</f>
        <v>93.376878382220298</v>
      </c>
      <c r="E7" s="8">
        <f>[1]Results!F6</f>
        <v>1.186570742926349</v>
      </c>
      <c r="F7" s="8">
        <f>[1]Results!G6</f>
        <v>8399.267196847657</v>
      </c>
      <c r="G7" s="8">
        <f>[1]Results!H6</f>
        <v>204.33181181525765</v>
      </c>
      <c r="H7" s="8">
        <f>[1]Results!I6</f>
        <v>39231.314984286611</v>
      </c>
      <c r="I7" s="8">
        <f>[1]Results!J6</f>
        <v>306.41392813773859</v>
      </c>
      <c r="J7" s="7">
        <f>[1]Results!K6</f>
        <v>106.53495113360873</v>
      </c>
      <c r="K7" s="7">
        <f>[1]Results!L6</f>
        <v>1.0797733954577056</v>
      </c>
    </row>
    <row r="8" spans="1:11" x14ac:dyDescent="0.25">
      <c r="A8" t="s">
        <v>23</v>
      </c>
      <c r="B8" s="8">
        <f>[1]Results!C7</f>
        <v>75.579124129691422</v>
      </c>
      <c r="C8" s="8">
        <f>[1]Results!D7</f>
        <v>1.6346428057027209</v>
      </c>
      <c r="D8" s="8">
        <f>[1]Results!E7</f>
        <v>723.45931916057737</v>
      </c>
      <c r="E8" s="8">
        <f>[1]Results!F7</f>
        <v>19.37253661988489</v>
      </c>
      <c r="F8" s="8">
        <f>[1]Results!G7</f>
        <v>3654.5866563496866</v>
      </c>
      <c r="G8" s="8">
        <f>[1]Results!H7</f>
        <v>33.905161383503192</v>
      </c>
      <c r="H8" s="8">
        <f>[1]Results!I7</f>
        <v>96378.898957689613</v>
      </c>
      <c r="I8" s="8">
        <f>[1]Results!J7</f>
        <v>1560.8629817696385</v>
      </c>
      <c r="J8" s="7">
        <f>[1]Results!K7</f>
        <v>16.728256901180949</v>
      </c>
      <c r="K8" s="7">
        <f>[1]Results!L7</f>
        <v>7.975797838178468E-2</v>
      </c>
    </row>
    <row r="9" spans="1:11" x14ac:dyDescent="0.25">
      <c r="A9" s="17" t="s">
        <v>24</v>
      </c>
      <c r="B9" s="8"/>
      <c r="C9" s="8"/>
      <c r="D9" s="8"/>
      <c r="E9" s="8"/>
      <c r="F9" s="8"/>
      <c r="G9" s="8"/>
      <c r="H9" s="8"/>
      <c r="I9" s="8"/>
      <c r="J9" s="7"/>
      <c r="K9" s="7"/>
    </row>
    <row r="10" spans="1:11" x14ac:dyDescent="0.25">
      <c r="A10" t="s">
        <v>25</v>
      </c>
      <c r="B10" s="8">
        <f>[1]Results!C10</f>
        <v>735532.06608209596</v>
      </c>
      <c r="C10" s="8">
        <f>[1]Results!D10</f>
        <v>11932.066082095902</v>
      </c>
      <c r="D10" s="8">
        <f>[1]Results!E10</f>
        <v>2065.0678253762007</v>
      </c>
      <c r="E10" s="8">
        <f>[1]Results!F10</f>
        <v>20.920974701577904</v>
      </c>
      <c r="F10" s="8">
        <f>[1]Results!G10</f>
        <v>143.50238981207457</v>
      </c>
      <c r="G10" s="8">
        <f>[1]Results!H10</f>
        <v>23.702998479944032</v>
      </c>
      <c r="H10" s="8">
        <f>[1]Results!I10</f>
        <v>254.07746153870974</v>
      </c>
      <c r="I10" s="8">
        <f>[1]Results!J10</f>
        <v>61.651148755716335</v>
      </c>
      <c r="J10" s="7">
        <f>[1]Results!K10</f>
        <v>8.0090712059070519</v>
      </c>
      <c r="K10" s="7">
        <f>[1]Results!L10</f>
        <v>0.25733866489335377</v>
      </c>
    </row>
    <row r="11" spans="1:11" x14ac:dyDescent="0.25">
      <c r="A11" t="s">
        <v>26</v>
      </c>
      <c r="B11" s="8">
        <f>[1]Results!C11</f>
        <v>739993.02170142555</v>
      </c>
      <c r="C11" s="8">
        <f>[1]Results!D11</f>
        <v>8763.3346288884641</v>
      </c>
      <c r="D11" s="8">
        <f>[1]Results!E11</f>
        <v>182.30599220560359</v>
      </c>
      <c r="E11" s="8">
        <f>[1]Results!F11</f>
        <v>10.463841223165527</v>
      </c>
      <c r="F11" s="8">
        <f>[1]Results!G11</f>
        <v>231.92971666315572</v>
      </c>
      <c r="G11" s="8">
        <f>[1]Results!H11</f>
        <v>13.296042763850849</v>
      </c>
      <c r="H11" s="8" t="s">
        <v>27</v>
      </c>
      <c r="I11" s="8" t="s">
        <v>8</v>
      </c>
      <c r="J11" s="7">
        <f>[1]Results!K11</f>
        <v>2.3720086438247971</v>
      </c>
      <c r="K11" s="7">
        <f>[1]Results!L11</f>
        <v>0.49094235335323094</v>
      </c>
    </row>
    <row r="12" spans="1:11" x14ac:dyDescent="0.25">
      <c r="A12" t="s">
        <v>28</v>
      </c>
      <c r="B12" s="8">
        <f>[1]Results!C12</f>
        <v>739366.14413035661</v>
      </c>
      <c r="C12" s="8">
        <f>[1]Results!D12</f>
        <v>20275.496579042054</v>
      </c>
      <c r="D12" s="8">
        <f>[1]Results!E12</f>
        <v>1434.1204897371265</v>
      </c>
      <c r="E12" s="8">
        <f>[1]Results!F12</f>
        <v>14.794216918632042</v>
      </c>
      <c r="F12" s="8">
        <f>[1]Results!G12</f>
        <v>1208.6087014540319</v>
      </c>
      <c r="G12" s="8">
        <f>[1]Results!H12</f>
        <v>18.593907289822194</v>
      </c>
      <c r="H12" s="8" t="s">
        <v>27</v>
      </c>
      <c r="I12" s="8" t="s">
        <v>8</v>
      </c>
      <c r="J12" s="7">
        <f>[1]Results!K12</f>
        <v>4.966716420122073</v>
      </c>
      <c r="K12" s="7">
        <f>[1]Results!L12</f>
        <v>8.1620416256633063E-2</v>
      </c>
    </row>
    <row r="13" spans="1:11" ht="15.75" thickBot="1" x14ac:dyDescent="0.3">
      <c r="A13" s="2" t="s">
        <v>29</v>
      </c>
      <c r="B13" s="18">
        <f>[1]Results!C14</f>
        <v>739818.92865293182</v>
      </c>
      <c r="C13" s="18">
        <f>[1]Results!D14</f>
        <v>33272.337939778103</v>
      </c>
      <c r="D13" s="18">
        <f>[1]Results!E14</f>
        <v>5720.7412836767035</v>
      </c>
      <c r="E13" s="18">
        <f>[1]Results!F14</f>
        <v>63.289822175759781</v>
      </c>
      <c r="F13" s="18">
        <f>[1]Results!G14</f>
        <v>32.473162769488376</v>
      </c>
      <c r="G13" s="18">
        <f>[1]Results!H14</f>
        <v>8.1194249147281798</v>
      </c>
      <c r="H13" s="18" t="s">
        <v>27</v>
      </c>
      <c r="I13" s="18" t="s">
        <v>8</v>
      </c>
      <c r="J13" s="12" t="s">
        <v>27</v>
      </c>
      <c r="K13" s="12" t="s">
        <v>8</v>
      </c>
    </row>
    <row r="14" spans="1:11" x14ac:dyDescent="0.25">
      <c r="A14" t="s">
        <v>30</v>
      </c>
    </row>
    <row r="16" spans="1:11" ht="15.75" thickBot="1" x14ac:dyDescent="0.3">
      <c r="A16" t="s">
        <v>141</v>
      </c>
    </row>
    <row r="17" spans="1:11" ht="17.25" x14ac:dyDescent="0.25">
      <c r="A17" s="14"/>
      <c r="B17" s="30" t="s">
        <v>147</v>
      </c>
      <c r="C17" s="30"/>
      <c r="D17" s="30" t="s">
        <v>15</v>
      </c>
      <c r="E17" s="30"/>
      <c r="F17" s="30" t="s">
        <v>16</v>
      </c>
      <c r="G17" s="30"/>
      <c r="H17" s="30" t="s">
        <v>17</v>
      </c>
      <c r="I17" s="30"/>
      <c r="J17" s="30" t="s">
        <v>18</v>
      </c>
      <c r="K17" s="30"/>
    </row>
    <row r="18" spans="1:11" ht="15.75" thickBot="1" x14ac:dyDescent="0.3">
      <c r="A18" s="16" t="s">
        <v>0</v>
      </c>
      <c r="B18" s="31" t="s">
        <v>19</v>
      </c>
      <c r="C18" s="31" t="s">
        <v>11</v>
      </c>
      <c r="D18" s="31" t="s">
        <v>19</v>
      </c>
      <c r="E18" s="31" t="s">
        <v>11</v>
      </c>
      <c r="F18" s="31" t="s">
        <v>19</v>
      </c>
      <c r="G18" s="31" t="s">
        <v>11</v>
      </c>
      <c r="H18" s="31" t="s">
        <v>19</v>
      </c>
      <c r="I18" s="31" t="s">
        <v>11</v>
      </c>
      <c r="J18" s="31" t="s">
        <v>19</v>
      </c>
      <c r="K18" s="31" t="s">
        <v>11</v>
      </c>
    </row>
    <row r="19" spans="1:11" x14ac:dyDescent="0.25">
      <c r="A19" t="s">
        <v>135</v>
      </c>
      <c r="B19" s="63" t="s">
        <v>8</v>
      </c>
      <c r="C19" s="63" t="s">
        <v>8</v>
      </c>
      <c r="D19" s="66" t="s">
        <v>8</v>
      </c>
      <c r="E19" s="66" t="s">
        <v>8</v>
      </c>
      <c r="F19" s="66" t="s">
        <v>8</v>
      </c>
      <c r="G19" s="66" t="s">
        <v>8</v>
      </c>
      <c r="H19" s="66" t="s">
        <v>8</v>
      </c>
      <c r="I19" s="66" t="s">
        <v>8</v>
      </c>
      <c r="J19" s="64">
        <v>19.901262438998039</v>
      </c>
      <c r="K19" s="64">
        <v>0.17487629099999999</v>
      </c>
    </row>
    <row r="20" spans="1:11" x14ac:dyDescent="0.25">
      <c r="A20" t="s">
        <v>136</v>
      </c>
      <c r="B20" s="63" t="s">
        <v>8</v>
      </c>
      <c r="C20" s="63" t="s">
        <v>8</v>
      </c>
      <c r="D20" s="66" t="s">
        <v>8</v>
      </c>
      <c r="E20" s="66" t="s">
        <v>8</v>
      </c>
      <c r="F20" s="66" t="s">
        <v>8</v>
      </c>
      <c r="G20" s="66" t="s">
        <v>8</v>
      </c>
      <c r="H20" s="66" t="s">
        <v>8</v>
      </c>
      <c r="I20" s="66" t="s">
        <v>8</v>
      </c>
      <c r="J20" s="64">
        <v>17.497822991665814</v>
      </c>
      <c r="K20" s="64">
        <v>0.17993885500000001</v>
      </c>
    </row>
    <row r="21" spans="1:11" x14ac:dyDescent="0.25">
      <c r="A21" t="s">
        <v>46</v>
      </c>
      <c r="B21" s="3" t="s">
        <v>8</v>
      </c>
      <c r="C21" s="3" t="s">
        <v>8</v>
      </c>
      <c r="D21" s="8">
        <v>164.8957196810743</v>
      </c>
      <c r="E21" s="8">
        <v>1.6618551772912125</v>
      </c>
      <c r="F21" s="8">
        <v>223.9981560891938</v>
      </c>
      <c r="G21" s="8">
        <v>0.94231996664802997</v>
      </c>
      <c r="H21" s="8">
        <v>19.001170513033376</v>
      </c>
      <c r="I21" s="8">
        <v>1.2064550733693786</v>
      </c>
      <c r="J21" s="67">
        <v>7.5620324351457215</v>
      </c>
      <c r="K21" s="67">
        <v>0.27200159400000001</v>
      </c>
    </row>
    <row r="22" spans="1:11" x14ac:dyDescent="0.25">
      <c r="A22" t="s">
        <v>47</v>
      </c>
      <c r="B22" s="3" t="s">
        <v>8</v>
      </c>
      <c r="C22" s="3" t="s">
        <v>8</v>
      </c>
      <c r="D22" s="8">
        <v>120.9968587015167</v>
      </c>
      <c r="E22" s="8">
        <v>0.77389966656975262</v>
      </c>
      <c r="F22" s="8">
        <v>105.99912807318468</v>
      </c>
      <c r="G22" s="8">
        <v>1.9675180621803459</v>
      </c>
      <c r="H22" s="8">
        <v>17.101054291881123</v>
      </c>
      <c r="I22" s="8">
        <v>1.0070736792265811</v>
      </c>
      <c r="J22" s="67">
        <v>1.9222277896422761</v>
      </c>
      <c r="K22" s="67">
        <v>0.25511656100000002</v>
      </c>
    </row>
    <row r="23" spans="1:11" x14ac:dyDescent="0.25">
      <c r="A23" t="s">
        <v>137</v>
      </c>
      <c r="B23" s="3" t="s">
        <v>8</v>
      </c>
      <c r="C23" s="3" t="s">
        <v>8</v>
      </c>
      <c r="D23" s="8">
        <v>143.29628319645107</v>
      </c>
      <c r="E23" s="8">
        <v>1.0239267997059842</v>
      </c>
      <c r="F23" s="8">
        <v>249.89794168096054</v>
      </c>
      <c r="G23" s="8">
        <v>1.961116067791534</v>
      </c>
      <c r="H23" s="8">
        <v>22.301369749294373</v>
      </c>
      <c r="I23" s="8">
        <v>1.0512891382776772</v>
      </c>
      <c r="J23" s="67">
        <v>6.8073180735661483</v>
      </c>
      <c r="K23" s="67">
        <v>0.25568123700000001</v>
      </c>
    </row>
    <row r="24" spans="1:11" x14ac:dyDescent="0.25">
      <c r="A24" t="s">
        <v>138</v>
      </c>
      <c r="B24" s="3" t="s">
        <v>8</v>
      </c>
      <c r="C24" s="3" t="s">
        <v>8</v>
      </c>
      <c r="D24" s="8">
        <v>987.5726874887597</v>
      </c>
      <c r="E24" s="8">
        <v>8.6497079959914807</v>
      </c>
      <c r="F24" s="8">
        <v>161.2993138936535</v>
      </c>
      <c r="G24" s="8">
        <v>1.2870481858659766</v>
      </c>
      <c r="H24" s="8" t="s">
        <v>27</v>
      </c>
      <c r="I24" s="8" t="s">
        <v>8</v>
      </c>
      <c r="J24" s="67" t="s">
        <v>27</v>
      </c>
      <c r="K24" s="67" t="s">
        <v>8</v>
      </c>
    </row>
    <row r="25" spans="1:11" x14ac:dyDescent="0.25">
      <c r="A25" t="s">
        <v>49</v>
      </c>
      <c r="B25" s="3" t="s">
        <v>8</v>
      </c>
      <c r="C25" s="3" t="s">
        <v>8</v>
      </c>
      <c r="D25" s="8">
        <v>103.99730232000479</v>
      </c>
      <c r="E25" s="8">
        <v>0.74311505202540729</v>
      </c>
      <c r="F25" s="8">
        <v>47.59960691823899</v>
      </c>
      <c r="G25" s="8">
        <v>1.5182633241162438</v>
      </c>
      <c r="H25" s="8">
        <v>16.601021085837623</v>
      </c>
      <c r="I25" s="8">
        <v>1.819936884902549</v>
      </c>
      <c r="J25" s="67">
        <v>0.95369639341709245</v>
      </c>
      <c r="K25" s="67">
        <v>0.253327411</v>
      </c>
    </row>
    <row r="26" spans="1:11" ht="15.75" thickBot="1" x14ac:dyDescent="0.3">
      <c r="A26" s="2" t="s">
        <v>139</v>
      </c>
      <c r="B26" s="9" t="s">
        <v>8</v>
      </c>
      <c r="C26" s="9" t="s">
        <v>8</v>
      </c>
      <c r="D26" s="18">
        <v>235.29389125352196</v>
      </c>
      <c r="E26" s="18">
        <v>1.0672975512736771</v>
      </c>
      <c r="F26" s="18">
        <v>217.3982061177816</v>
      </c>
      <c r="G26" s="18">
        <v>1.5214528124405031</v>
      </c>
      <c r="H26" s="18">
        <v>26.101602191598872</v>
      </c>
      <c r="I26" s="18">
        <v>1.820081794548857</v>
      </c>
      <c r="J26" s="68">
        <v>10.874221924067269</v>
      </c>
      <c r="K26" s="68">
        <v>0.281310956</v>
      </c>
    </row>
    <row r="27" spans="1:11" x14ac:dyDescent="0.25">
      <c r="A27" t="s">
        <v>149</v>
      </c>
      <c r="B27" s="3"/>
      <c r="C27" s="3"/>
      <c r="D27" s="8"/>
      <c r="E27" s="8"/>
      <c r="F27" s="8"/>
      <c r="G27" s="8"/>
      <c r="H27" s="8"/>
      <c r="I27" s="8"/>
      <c r="J27" s="67"/>
      <c r="K27" s="67"/>
    </row>
    <row r="28" spans="1:11" ht="17.25" x14ac:dyDescent="0.25">
      <c r="A28" s="72" t="s">
        <v>148</v>
      </c>
      <c r="B28" s="3"/>
      <c r="C28" s="3"/>
      <c r="D28" s="8"/>
      <c r="E28" s="8"/>
      <c r="F28" s="8"/>
      <c r="G28" s="8"/>
      <c r="H28" s="8"/>
      <c r="I28" s="8"/>
      <c r="J28" s="67"/>
      <c r="K28" s="67"/>
    </row>
    <row r="30" spans="1:11" x14ac:dyDescent="0.25">
      <c r="A30" s="32" t="s">
        <v>144</v>
      </c>
    </row>
    <row r="31" spans="1:11" ht="17.25" x14ac:dyDescent="0.25">
      <c r="A31" t="s">
        <v>146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A4064D-9CA2-4FC4-929E-AD15BA293D71}">
  <dimension ref="A1:R41"/>
  <sheetViews>
    <sheetView workbookViewId="0"/>
  </sheetViews>
  <sheetFormatPr defaultRowHeight="15" x14ac:dyDescent="0.25"/>
  <cols>
    <col min="1" max="27" width="10.5703125" customWidth="1"/>
  </cols>
  <sheetData>
    <row r="1" spans="1:18" x14ac:dyDescent="0.25">
      <c r="A1" t="s">
        <v>156</v>
      </c>
    </row>
    <row r="2" spans="1:18" ht="15.75" thickBot="1" x14ac:dyDescent="0.3">
      <c r="A2" s="32" t="s">
        <v>68</v>
      </c>
    </row>
    <row r="3" spans="1:18" ht="18.75" x14ac:dyDescent="0.35">
      <c r="A3" s="14"/>
      <c r="B3" s="30" t="s">
        <v>61</v>
      </c>
      <c r="C3" s="30"/>
      <c r="D3" s="30" t="s">
        <v>62</v>
      </c>
      <c r="E3" s="30"/>
      <c r="F3" s="30" t="s">
        <v>63</v>
      </c>
      <c r="G3" s="30"/>
      <c r="H3" s="30" t="s">
        <v>64</v>
      </c>
      <c r="I3" s="30"/>
      <c r="J3" s="30" t="s">
        <v>31</v>
      </c>
      <c r="K3" s="30"/>
      <c r="L3" s="30" t="s">
        <v>32</v>
      </c>
      <c r="M3" s="30"/>
      <c r="N3" s="30" t="s">
        <v>65</v>
      </c>
      <c r="O3" s="30"/>
      <c r="P3" s="30" t="s">
        <v>66</v>
      </c>
      <c r="Q3" s="30"/>
      <c r="R3" s="30" t="s">
        <v>69</v>
      </c>
    </row>
    <row r="4" spans="1:18" ht="15.75" thickBot="1" x14ac:dyDescent="0.3">
      <c r="A4" s="16" t="s">
        <v>0</v>
      </c>
      <c r="B4" s="29" t="s">
        <v>33</v>
      </c>
      <c r="C4" s="31" t="s">
        <v>11</v>
      </c>
      <c r="D4" s="29" t="s">
        <v>33</v>
      </c>
      <c r="E4" s="31" t="s">
        <v>11</v>
      </c>
      <c r="F4" s="29" t="s">
        <v>33</v>
      </c>
      <c r="G4" s="31" t="s">
        <v>11</v>
      </c>
      <c r="H4" s="29" t="s">
        <v>33</v>
      </c>
      <c r="I4" s="31" t="s">
        <v>11</v>
      </c>
      <c r="J4" s="29" t="s">
        <v>33</v>
      </c>
      <c r="K4" s="31" t="s">
        <v>11</v>
      </c>
      <c r="L4" s="29" t="s">
        <v>33</v>
      </c>
      <c r="M4" s="31" t="s">
        <v>11</v>
      </c>
      <c r="N4" s="29" t="s">
        <v>33</v>
      </c>
      <c r="O4" s="31" t="s">
        <v>11</v>
      </c>
      <c r="P4" s="29" t="s">
        <v>33</v>
      </c>
      <c r="Q4" s="31" t="s">
        <v>11</v>
      </c>
      <c r="R4" s="29" t="s">
        <v>33</v>
      </c>
    </row>
    <row r="5" spans="1:18" x14ac:dyDescent="0.25">
      <c r="A5" t="s">
        <v>3</v>
      </c>
      <c r="B5" s="7">
        <v>73.302190212769631</v>
      </c>
      <c r="C5" s="7">
        <v>1.8569966105748705</v>
      </c>
      <c r="D5" s="7">
        <v>0.16239617382613236</v>
      </c>
      <c r="E5" s="7">
        <v>6.3969926191521833E-3</v>
      </c>
      <c r="F5" s="7">
        <v>11.999986421092679</v>
      </c>
      <c r="G5" s="7">
        <v>0.33559575703940431</v>
      </c>
      <c r="H5" s="7">
        <v>1.5137054845023286</v>
      </c>
      <c r="I5" s="7">
        <v>2.3598364316383142E-2</v>
      </c>
      <c r="J5" s="7">
        <v>0.22928403957950561</v>
      </c>
      <c r="K5" s="7">
        <v>1.1413258223958783E-2</v>
      </c>
      <c r="L5" s="7">
        <v>1.1875075700902202</v>
      </c>
      <c r="M5" s="7">
        <v>6.3025075095269487E-2</v>
      </c>
      <c r="N5" s="7">
        <v>3.7747573410172528</v>
      </c>
      <c r="O5" s="7">
        <v>4.8915591696147565E-2</v>
      </c>
      <c r="P5" s="7">
        <v>5.171964121819471</v>
      </c>
      <c r="Q5" s="7">
        <v>8.8811661338594805E-2</v>
      </c>
      <c r="R5" s="6">
        <v>0.41498840473565002</v>
      </c>
    </row>
    <row r="6" spans="1:18" x14ac:dyDescent="0.25">
      <c r="A6" t="s">
        <v>4</v>
      </c>
      <c r="B6" s="7">
        <v>65.885504369407258</v>
      </c>
      <c r="C6" s="7">
        <v>1.735620471858373</v>
      </c>
      <c r="D6" s="7">
        <v>0.60096599409969897</v>
      </c>
      <c r="E6" s="7">
        <v>1.357316435906486E-2</v>
      </c>
      <c r="F6" s="7">
        <v>14.804008131860835</v>
      </c>
      <c r="G6" s="7">
        <v>0.13227267188126643</v>
      </c>
      <c r="H6" s="7">
        <v>5.1351659951016186</v>
      </c>
      <c r="I6" s="7">
        <v>0.25243108063178876</v>
      </c>
      <c r="J6" s="7">
        <v>1.6502279795256209</v>
      </c>
      <c r="K6" s="7">
        <v>5.9605083733264515E-2</v>
      </c>
      <c r="L6" s="7">
        <v>4.7363628600696597</v>
      </c>
      <c r="M6" s="7">
        <v>0.35894840870577494</v>
      </c>
      <c r="N6" s="7">
        <v>3.0836394182357196</v>
      </c>
      <c r="O6" s="7">
        <v>6.9761512246939827E-2</v>
      </c>
      <c r="P6" s="7">
        <v>4.5802334792897552</v>
      </c>
      <c r="Q6" s="7">
        <v>0.30700320601106917</v>
      </c>
      <c r="R6" s="6">
        <v>1.2428298279159078</v>
      </c>
    </row>
    <row r="7" spans="1:18" x14ac:dyDescent="0.25">
      <c r="A7" t="s">
        <v>5</v>
      </c>
      <c r="B7" s="7">
        <v>62.843905964886936</v>
      </c>
      <c r="C7" s="7">
        <v>2.6733976027136079</v>
      </c>
      <c r="D7" s="7">
        <v>0.49740946626253091</v>
      </c>
      <c r="E7" s="7">
        <v>1.8689175959984549E-2</v>
      </c>
      <c r="F7" s="7">
        <v>12.67050358148312</v>
      </c>
      <c r="G7" s="7">
        <v>0.6882539665836841</v>
      </c>
      <c r="H7" s="7">
        <v>3.9183967068783763</v>
      </c>
      <c r="I7" s="7">
        <v>0.11326932053648203</v>
      </c>
      <c r="J7" s="7">
        <v>1.3247259623856154</v>
      </c>
      <c r="K7" s="7">
        <v>8.6116892126458233E-2</v>
      </c>
      <c r="L7" s="7">
        <v>3.5529316114046838</v>
      </c>
      <c r="M7" s="7">
        <v>0.34895864636287655</v>
      </c>
      <c r="N7" s="7">
        <v>3.6525797468235441</v>
      </c>
      <c r="O7" s="7">
        <v>7.0999496118897998E-2</v>
      </c>
      <c r="P7" s="7">
        <v>4.8449015524516552</v>
      </c>
      <c r="Q7" s="7">
        <v>0.24681658805748025</v>
      </c>
      <c r="R7" s="6">
        <v>0.25448235974554057</v>
      </c>
    </row>
    <row r="8" spans="1:18" ht="15.75" thickBot="1" x14ac:dyDescent="0.3">
      <c r="A8" s="2" t="s">
        <v>6</v>
      </c>
      <c r="B8" s="12">
        <v>69.64259737047422</v>
      </c>
      <c r="C8" s="12">
        <v>2.0894434712598273</v>
      </c>
      <c r="D8" s="12">
        <v>0.34834128516588175</v>
      </c>
      <c r="E8" s="12">
        <v>4.1715653648570633E-3</v>
      </c>
      <c r="F8" s="12">
        <v>14.459509975144863</v>
      </c>
      <c r="G8" s="12">
        <v>1.0563759829531367</v>
      </c>
      <c r="H8" s="12">
        <v>2.7517882128198612</v>
      </c>
      <c r="I8" s="12">
        <v>5.9635972491670533E-2</v>
      </c>
      <c r="J8" s="12">
        <v>0.50138799489519148</v>
      </c>
      <c r="K8" s="12">
        <v>3.5541779130311986E-2</v>
      </c>
      <c r="L8" s="12">
        <v>1.548649446338191</v>
      </c>
      <c r="M8" s="12">
        <v>4.2957382318125382E-2</v>
      </c>
      <c r="N8" s="12">
        <v>3.4006651900109248</v>
      </c>
      <c r="O8" s="12">
        <v>3.2308370935948447E-2</v>
      </c>
      <c r="P8" s="12">
        <v>7.4322534125908728</v>
      </c>
      <c r="Q8" s="12">
        <v>0.34357594033160488</v>
      </c>
      <c r="R8" s="11">
        <v>0.38192234245727485</v>
      </c>
    </row>
    <row r="9" spans="1:18" ht="15.75" thickBot="1" x14ac:dyDescent="0.3">
      <c r="A9" s="32" t="s">
        <v>67</v>
      </c>
    </row>
    <row r="10" spans="1:18" x14ac:dyDescent="0.25">
      <c r="A10" s="30"/>
      <c r="B10" s="30" t="s">
        <v>34</v>
      </c>
      <c r="C10" s="30"/>
      <c r="D10" s="30" t="s">
        <v>35</v>
      </c>
      <c r="E10" s="30"/>
      <c r="F10" s="30" t="s">
        <v>36</v>
      </c>
      <c r="G10" s="30"/>
      <c r="H10" s="30" t="s">
        <v>37</v>
      </c>
      <c r="I10" s="30"/>
      <c r="J10" s="30" t="s">
        <v>38</v>
      </c>
      <c r="K10" s="30"/>
      <c r="L10" s="30" t="s">
        <v>39</v>
      </c>
      <c r="M10" s="30"/>
      <c r="N10" s="30" t="s">
        <v>40</v>
      </c>
      <c r="O10" s="30"/>
    </row>
    <row r="11" spans="1:18" ht="15.75" thickBot="1" x14ac:dyDescent="0.3">
      <c r="A11" s="55" t="s">
        <v>0</v>
      </c>
      <c r="B11" s="31" t="s">
        <v>19</v>
      </c>
      <c r="C11" s="31" t="s">
        <v>11</v>
      </c>
      <c r="D11" s="31" t="s">
        <v>19</v>
      </c>
      <c r="E11" s="31" t="s">
        <v>11</v>
      </c>
      <c r="F11" s="31" t="s">
        <v>19</v>
      </c>
      <c r="G11" s="31" t="s">
        <v>11</v>
      </c>
      <c r="H11" s="31" t="s">
        <v>19</v>
      </c>
      <c r="I11" s="31" t="s">
        <v>11</v>
      </c>
      <c r="J11" s="31" t="s">
        <v>19</v>
      </c>
      <c r="K11" s="31" t="s">
        <v>11</v>
      </c>
      <c r="L11" s="31" t="s">
        <v>19</v>
      </c>
      <c r="M11" s="31" t="s">
        <v>11</v>
      </c>
      <c r="N11" s="31" t="s">
        <v>19</v>
      </c>
      <c r="O11" s="31" t="s">
        <v>11</v>
      </c>
    </row>
    <row r="12" spans="1:18" x14ac:dyDescent="0.25">
      <c r="A12" t="s">
        <v>3</v>
      </c>
      <c r="B12" s="8" t="s">
        <v>27</v>
      </c>
      <c r="C12" s="8" t="s">
        <v>8</v>
      </c>
      <c r="D12" s="6">
        <v>2.5778079999999997</v>
      </c>
      <c r="E12" s="6">
        <v>0.14679999999999982</v>
      </c>
      <c r="F12" s="6">
        <v>3.3645954639175253</v>
      </c>
      <c r="G12" s="6">
        <v>4.2927211307985193E-2</v>
      </c>
      <c r="H12" s="6">
        <v>5.5196799999999993</v>
      </c>
      <c r="I12" s="6">
        <v>0.4932480000000003</v>
      </c>
      <c r="J12" s="6">
        <v>17.786229809791447</v>
      </c>
      <c r="K12" s="6">
        <v>0.21709717018135985</v>
      </c>
      <c r="L12" s="6">
        <v>14.468607999999998</v>
      </c>
      <c r="M12" s="6">
        <v>0.23488000000000042</v>
      </c>
      <c r="N12" s="8">
        <v>13.056753547765386</v>
      </c>
      <c r="O12" s="8">
        <v>1.2047763666502245</v>
      </c>
    </row>
    <row r="13" spans="1:18" x14ac:dyDescent="0.25">
      <c r="A13" t="s">
        <v>4</v>
      </c>
      <c r="B13" s="8" t="s">
        <v>27</v>
      </c>
      <c r="C13" s="8" t="s">
        <v>8</v>
      </c>
      <c r="D13" s="6">
        <v>3.977927135759936</v>
      </c>
      <c r="E13" s="6">
        <v>0.15768726774849731</v>
      </c>
      <c r="F13" s="6">
        <v>8.0029768591327795</v>
      </c>
      <c r="G13" s="6">
        <v>0.10308919343967649</v>
      </c>
      <c r="H13" s="6">
        <v>14.269714670860479</v>
      </c>
      <c r="I13" s="6">
        <v>2.9407548865423445</v>
      </c>
      <c r="J13" s="6">
        <v>12.758139205240093</v>
      </c>
      <c r="K13" s="6">
        <v>0.37544006597740115</v>
      </c>
      <c r="L13" s="6">
        <v>35.265491439959703</v>
      </c>
      <c r="M13" s="6">
        <v>0.5075766489606296</v>
      </c>
      <c r="N13" s="8">
        <v>67.425758256571555</v>
      </c>
      <c r="O13" s="8">
        <v>0.50459447315209616</v>
      </c>
    </row>
    <row r="14" spans="1:18" x14ac:dyDescent="0.25">
      <c r="A14" t="s">
        <v>5</v>
      </c>
      <c r="B14" s="8" t="s">
        <v>27</v>
      </c>
      <c r="C14" s="8" t="s">
        <v>8</v>
      </c>
      <c r="D14" s="6">
        <v>3.9858916486553522</v>
      </c>
      <c r="E14" s="6">
        <v>0.21520072281472566</v>
      </c>
      <c r="F14" s="6">
        <v>6.7133268965028519</v>
      </c>
      <c r="G14" s="6">
        <v>0.13567002090493574</v>
      </c>
      <c r="H14" s="6">
        <v>12.116736349785636</v>
      </c>
      <c r="I14" s="6">
        <v>2.7508266307621447</v>
      </c>
      <c r="J14" s="6">
        <v>17.370440952414697</v>
      </c>
      <c r="K14" s="6">
        <v>0.43507972221238056</v>
      </c>
      <c r="L14" s="6">
        <v>25.483231785198992</v>
      </c>
      <c r="M14" s="6">
        <v>0.35337610192316626</v>
      </c>
      <c r="N14" s="8">
        <v>10.872314778726569</v>
      </c>
      <c r="O14" s="8">
        <v>1.2537781242249215</v>
      </c>
    </row>
    <row r="15" spans="1:18" ht="15.75" thickBot="1" x14ac:dyDescent="0.3">
      <c r="A15" s="2" t="s">
        <v>6</v>
      </c>
      <c r="B15" s="18" t="s">
        <v>27</v>
      </c>
      <c r="C15" s="18" t="s">
        <v>8</v>
      </c>
      <c r="D15" s="11">
        <v>7.6646281820004027</v>
      </c>
      <c r="E15" s="11">
        <v>0.40340148326317982</v>
      </c>
      <c r="F15" s="11">
        <v>7.2785153337342159</v>
      </c>
      <c r="G15" s="11">
        <v>0.10949468831429154</v>
      </c>
      <c r="H15" s="11">
        <v>10.350129484866708</v>
      </c>
      <c r="I15" s="11">
        <v>2.7200785728602952</v>
      </c>
      <c r="J15" s="11">
        <v>10.304026458208059</v>
      </c>
      <c r="K15" s="11">
        <v>0.54171056323912659</v>
      </c>
      <c r="L15" s="11">
        <v>29.783582843156946</v>
      </c>
      <c r="M15" s="11">
        <v>0.43141363214417394</v>
      </c>
      <c r="N15" s="18">
        <v>16.017488276300071</v>
      </c>
      <c r="O15" s="18">
        <v>1.2556561920404965</v>
      </c>
    </row>
    <row r="16" spans="1:18" x14ac:dyDescent="0.25">
      <c r="A16" t="s">
        <v>30</v>
      </c>
      <c r="B16" s="8"/>
      <c r="C16" s="8"/>
      <c r="D16" s="7"/>
      <c r="E16" s="7"/>
      <c r="F16" s="7"/>
      <c r="G16" s="7"/>
      <c r="H16" s="7"/>
      <c r="I16" s="7"/>
      <c r="J16" s="7"/>
      <c r="K16" s="7"/>
      <c r="L16" s="7"/>
      <c r="M16" s="7"/>
      <c r="N16" s="7"/>
      <c r="O16" s="7"/>
    </row>
    <row r="17" spans="1:18" ht="17.25" x14ac:dyDescent="0.25">
      <c r="A17" s="33" t="s">
        <v>70</v>
      </c>
      <c r="B17" s="3"/>
      <c r="C17" s="3"/>
      <c r="D17" s="3"/>
      <c r="E17" s="3"/>
      <c r="F17" s="3"/>
      <c r="G17" s="3"/>
      <c r="H17" s="3"/>
      <c r="I17" s="3"/>
      <c r="J17" s="3"/>
      <c r="K17" s="3"/>
      <c r="L17" s="3"/>
      <c r="M17" s="3"/>
      <c r="N17" s="3"/>
    </row>
    <row r="19" spans="1:18" x14ac:dyDescent="0.25">
      <c r="A19" t="s">
        <v>141</v>
      </c>
    </row>
    <row r="20" spans="1:18" ht="15.75" thickBot="1" x14ac:dyDescent="0.3">
      <c r="A20" s="32" t="s">
        <v>68</v>
      </c>
    </row>
    <row r="21" spans="1:18" ht="18" x14ac:dyDescent="0.35">
      <c r="A21" s="14"/>
      <c r="B21" s="30" t="s">
        <v>61</v>
      </c>
      <c r="C21" s="30"/>
      <c r="D21" s="30" t="s">
        <v>62</v>
      </c>
      <c r="E21" s="30"/>
      <c r="F21" s="30" t="s">
        <v>63</v>
      </c>
      <c r="G21" s="30"/>
      <c r="H21" s="30" t="s">
        <v>64</v>
      </c>
      <c r="I21" s="30"/>
      <c r="J21" s="30" t="s">
        <v>31</v>
      </c>
      <c r="K21" s="30"/>
      <c r="L21" s="30" t="s">
        <v>32</v>
      </c>
      <c r="M21" s="30"/>
      <c r="N21" s="30" t="s">
        <v>65</v>
      </c>
      <c r="O21" s="30"/>
      <c r="P21" s="30" t="s">
        <v>66</v>
      </c>
      <c r="Q21" s="30"/>
      <c r="R21" s="30" t="s">
        <v>140</v>
      </c>
    </row>
    <row r="22" spans="1:18" ht="15.75" thickBot="1" x14ac:dyDescent="0.3">
      <c r="A22" s="16" t="s">
        <v>0</v>
      </c>
      <c r="B22" s="29" t="s">
        <v>33</v>
      </c>
      <c r="C22" s="31" t="s">
        <v>11</v>
      </c>
      <c r="D22" s="29" t="s">
        <v>33</v>
      </c>
      <c r="E22" s="31" t="s">
        <v>11</v>
      </c>
      <c r="F22" s="29" t="s">
        <v>33</v>
      </c>
      <c r="G22" s="31" t="s">
        <v>11</v>
      </c>
      <c r="H22" s="29" t="s">
        <v>33</v>
      </c>
      <c r="I22" s="31" t="s">
        <v>11</v>
      </c>
      <c r="J22" s="29" t="s">
        <v>33</v>
      </c>
      <c r="K22" s="31" t="s">
        <v>11</v>
      </c>
      <c r="L22" s="29" t="s">
        <v>33</v>
      </c>
      <c r="M22" s="31" t="s">
        <v>11</v>
      </c>
      <c r="N22" s="29" t="s">
        <v>33</v>
      </c>
      <c r="O22" s="31" t="s">
        <v>11</v>
      </c>
      <c r="P22" s="29" t="s">
        <v>33</v>
      </c>
      <c r="Q22" s="31" t="s">
        <v>11</v>
      </c>
      <c r="R22" s="29" t="s">
        <v>33</v>
      </c>
    </row>
    <row r="23" spans="1:18" x14ac:dyDescent="0.25">
      <c r="A23" t="s">
        <v>46</v>
      </c>
      <c r="B23" s="47">
        <v>62.7</v>
      </c>
      <c r="C23" s="47">
        <v>0.01</v>
      </c>
      <c r="D23" s="47">
        <v>0.57999999999999996</v>
      </c>
      <c r="E23" s="47">
        <v>0.01</v>
      </c>
      <c r="F23" s="47">
        <v>16.399999999999999</v>
      </c>
      <c r="G23" s="47">
        <v>0.01</v>
      </c>
      <c r="H23" s="47">
        <v>5.18</v>
      </c>
      <c r="I23" s="47">
        <v>0.01</v>
      </c>
      <c r="J23" s="47">
        <v>2.14</v>
      </c>
      <c r="K23" s="47">
        <v>0.01</v>
      </c>
      <c r="L23" s="47">
        <v>5.19</v>
      </c>
      <c r="M23" s="47">
        <v>0.01</v>
      </c>
      <c r="N23" s="47">
        <v>3.45</v>
      </c>
      <c r="O23" s="47">
        <v>0.01</v>
      </c>
      <c r="P23" s="47">
        <v>3.15</v>
      </c>
      <c r="Q23" s="47">
        <v>0.01</v>
      </c>
      <c r="R23">
        <v>0.9</v>
      </c>
    </row>
    <row r="24" spans="1:18" x14ac:dyDescent="0.25">
      <c r="A24" t="s">
        <v>47</v>
      </c>
      <c r="B24" s="47">
        <v>66.400000000000006</v>
      </c>
      <c r="C24" s="47">
        <v>0.01</v>
      </c>
      <c r="D24" s="47">
        <v>0.48</v>
      </c>
      <c r="E24" s="47">
        <v>0.01</v>
      </c>
      <c r="F24" s="47">
        <v>15.9</v>
      </c>
      <c r="G24" s="47">
        <v>0.01</v>
      </c>
      <c r="H24" s="47">
        <v>3.45</v>
      </c>
      <c r="I24" s="47">
        <v>0.01</v>
      </c>
      <c r="J24" s="47">
        <v>1.7</v>
      </c>
      <c r="K24" s="47">
        <v>0.01</v>
      </c>
      <c r="L24" s="47">
        <v>4.1100000000000003</v>
      </c>
      <c r="M24" s="47">
        <v>0.01</v>
      </c>
      <c r="N24" s="47">
        <v>3.39</v>
      </c>
      <c r="O24" s="47">
        <v>0.01</v>
      </c>
      <c r="P24" s="47">
        <v>3.6</v>
      </c>
      <c r="Q24" s="47">
        <v>0.01</v>
      </c>
      <c r="R24">
        <v>0.8</v>
      </c>
    </row>
    <row r="25" spans="1:18" x14ac:dyDescent="0.25">
      <c r="A25" t="s">
        <v>48</v>
      </c>
      <c r="B25" s="47">
        <v>65.099999999999994</v>
      </c>
      <c r="C25" s="47">
        <v>0.01</v>
      </c>
      <c r="D25" s="47">
        <v>0.46</v>
      </c>
      <c r="E25" s="47">
        <v>0.01</v>
      </c>
      <c r="F25" s="47">
        <v>15.9</v>
      </c>
      <c r="G25" s="47">
        <v>0.01</v>
      </c>
      <c r="H25" s="47">
        <v>4.2300000000000004</v>
      </c>
      <c r="I25" s="47">
        <v>0.01</v>
      </c>
      <c r="J25" s="47">
        <v>1.69</v>
      </c>
      <c r="K25" s="47">
        <v>0.01</v>
      </c>
      <c r="L25" s="47">
        <v>4.13</v>
      </c>
      <c r="M25" s="47">
        <v>0.01</v>
      </c>
      <c r="N25" s="47">
        <v>3.41</v>
      </c>
      <c r="O25" s="47">
        <v>0.01</v>
      </c>
      <c r="P25" s="47">
        <v>3.53</v>
      </c>
      <c r="Q25" s="47">
        <v>0.01</v>
      </c>
      <c r="R25">
        <v>0.9</v>
      </c>
    </row>
    <row r="26" spans="1:18" x14ac:dyDescent="0.25">
      <c r="A26" t="s">
        <v>138</v>
      </c>
      <c r="B26" s="47">
        <v>76.7</v>
      </c>
      <c r="C26" s="47">
        <v>0.01</v>
      </c>
      <c r="D26" s="47">
        <v>7.0000000000000007E-2</v>
      </c>
      <c r="E26" s="47">
        <v>0.01</v>
      </c>
      <c r="F26" s="47">
        <v>13.5</v>
      </c>
      <c r="G26" s="47">
        <v>0.01</v>
      </c>
      <c r="H26" s="47">
        <v>1.01</v>
      </c>
      <c r="I26" s="47">
        <v>0.01</v>
      </c>
      <c r="J26" s="47">
        <v>0.24</v>
      </c>
      <c r="K26" s="47">
        <v>0.01</v>
      </c>
      <c r="L26" s="47">
        <v>2.4300000000000002</v>
      </c>
      <c r="M26" s="47">
        <v>0.01</v>
      </c>
      <c r="N26" s="47">
        <v>3.07</v>
      </c>
      <c r="O26" s="47">
        <v>0.01</v>
      </c>
      <c r="P26" s="47">
        <v>3.36</v>
      </c>
      <c r="Q26" s="47">
        <v>0.01</v>
      </c>
      <c r="R26">
        <v>0.6</v>
      </c>
    </row>
    <row r="27" spans="1:18" x14ac:dyDescent="0.25">
      <c r="A27" t="s">
        <v>49</v>
      </c>
      <c r="B27" s="47">
        <v>67.7</v>
      </c>
      <c r="C27" s="47">
        <v>0.01</v>
      </c>
      <c r="D27" s="47">
        <v>0.43</v>
      </c>
      <c r="E27" s="47">
        <v>0.01</v>
      </c>
      <c r="F27" s="47">
        <v>14.9</v>
      </c>
      <c r="G27" s="47">
        <v>0.01</v>
      </c>
      <c r="H27" s="47">
        <v>4.13</v>
      </c>
      <c r="I27" s="47">
        <v>0.01</v>
      </c>
      <c r="J27" s="47">
        <v>1.37</v>
      </c>
      <c r="K27" s="47">
        <v>0.01</v>
      </c>
      <c r="L27" s="47">
        <v>3.9</v>
      </c>
      <c r="M27" s="47">
        <v>0.01</v>
      </c>
      <c r="N27" s="47">
        <v>3.11</v>
      </c>
      <c r="O27" s="47">
        <v>0.01</v>
      </c>
      <c r="P27" s="47">
        <v>3.88</v>
      </c>
      <c r="Q27" s="47">
        <v>0.01</v>
      </c>
      <c r="R27">
        <v>0.7</v>
      </c>
    </row>
    <row r="28" spans="1:18" ht="15.75" thickBot="1" x14ac:dyDescent="0.3">
      <c r="A28" s="2" t="s">
        <v>50</v>
      </c>
      <c r="B28" s="48">
        <v>68.900000000000006</v>
      </c>
      <c r="C28" s="48">
        <v>0.01</v>
      </c>
      <c r="D28" s="48">
        <v>0.38</v>
      </c>
      <c r="E28" s="48">
        <v>0.01</v>
      </c>
      <c r="F28" s="48">
        <v>14.6</v>
      </c>
      <c r="G28" s="48">
        <v>0.01</v>
      </c>
      <c r="H28" s="48">
        <v>3.5</v>
      </c>
      <c r="I28" s="48">
        <v>0.01</v>
      </c>
      <c r="J28" s="48">
        <v>1.18</v>
      </c>
      <c r="K28" s="48">
        <v>0.01</v>
      </c>
      <c r="L28" s="48">
        <v>3.26</v>
      </c>
      <c r="M28" s="48">
        <v>0.01</v>
      </c>
      <c r="N28" s="48">
        <v>2.76</v>
      </c>
      <c r="O28" s="48">
        <v>0.01</v>
      </c>
      <c r="P28" s="48">
        <v>4.5199999999999996</v>
      </c>
      <c r="Q28" s="48">
        <v>0.01</v>
      </c>
      <c r="R28" s="2">
        <v>0.6</v>
      </c>
    </row>
    <row r="30" spans="1:18" ht="15.75" thickBot="1" x14ac:dyDescent="0.3">
      <c r="A30" s="32" t="s">
        <v>67</v>
      </c>
    </row>
    <row r="31" spans="1:18" x14ac:dyDescent="0.25">
      <c r="A31" s="30"/>
      <c r="B31" s="30" t="s">
        <v>34</v>
      </c>
      <c r="C31" s="30"/>
      <c r="D31" s="30" t="s">
        <v>35</v>
      </c>
      <c r="E31" s="30"/>
      <c r="F31" s="30" t="s">
        <v>36</v>
      </c>
      <c r="G31" s="30"/>
      <c r="H31" s="30" t="s">
        <v>37</v>
      </c>
      <c r="I31" s="30"/>
      <c r="J31" s="30" t="s">
        <v>38</v>
      </c>
      <c r="K31" s="30"/>
      <c r="L31" s="30" t="s">
        <v>39</v>
      </c>
      <c r="M31" s="30"/>
      <c r="N31" s="30" t="s">
        <v>40</v>
      </c>
      <c r="O31" s="30"/>
    </row>
    <row r="32" spans="1:18" ht="15.75" thickBot="1" x14ac:dyDescent="0.3">
      <c r="A32" s="55" t="s">
        <v>0</v>
      </c>
      <c r="B32" s="31" t="s">
        <v>19</v>
      </c>
      <c r="C32" s="31" t="s">
        <v>11</v>
      </c>
      <c r="D32" s="31" t="s">
        <v>19</v>
      </c>
      <c r="E32" s="31" t="s">
        <v>11</v>
      </c>
      <c r="F32" s="31" t="s">
        <v>19</v>
      </c>
      <c r="G32" s="31" t="s">
        <v>11</v>
      </c>
      <c r="H32" s="31" t="s">
        <v>19</v>
      </c>
      <c r="I32" s="31" t="s">
        <v>11</v>
      </c>
      <c r="J32" s="31" t="s">
        <v>19</v>
      </c>
      <c r="K32" s="31" t="s">
        <v>11</v>
      </c>
      <c r="L32" s="31" t="s">
        <v>19</v>
      </c>
      <c r="M32" s="31" t="s">
        <v>11</v>
      </c>
      <c r="N32" s="31" t="s">
        <v>19</v>
      </c>
      <c r="O32" s="31" t="s">
        <v>11</v>
      </c>
    </row>
    <row r="33" spans="1:15" x14ac:dyDescent="0.25">
      <c r="A33" t="s">
        <v>46</v>
      </c>
      <c r="B33">
        <v>5</v>
      </c>
      <c r="C33">
        <v>5</v>
      </c>
      <c r="D33">
        <v>4.3</v>
      </c>
      <c r="E33">
        <v>0.1</v>
      </c>
      <c r="F33" s="71">
        <v>3.58</v>
      </c>
      <c r="G33" s="71">
        <v>0.05</v>
      </c>
      <c r="H33" s="71">
        <v>7.1</v>
      </c>
      <c r="I33" s="71">
        <v>0.05</v>
      </c>
      <c r="J33">
        <v>5.3</v>
      </c>
      <c r="K33">
        <v>0.1</v>
      </c>
      <c r="L33">
        <v>117</v>
      </c>
      <c r="M33">
        <v>10</v>
      </c>
      <c r="N33">
        <v>17</v>
      </c>
      <c r="O33">
        <v>10</v>
      </c>
    </row>
    <row r="34" spans="1:15" x14ac:dyDescent="0.25">
      <c r="A34" t="s">
        <v>47</v>
      </c>
      <c r="B34">
        <v>5</v>
      </c>
      <c r="C34">
        <v>5</v>
      </c>
      <c r="D34">
        <v>3.6</v>
      </c>
      <c r="E34">
        <v>0.1</v>
      </c>
      <c r="F34" s="71">
        <v>3.11</v>
      </c>
      <c r="G34" s="71">
        <v>0.05</v>
      </c>
      <c r="H34" s="71">
        <v>24.9</v>
      </c>
      <c r="I34" s="71">
        <v>0.05</v>
      </c>
      <c r="J34">
        <v>27.4</v>
      </c>
      <c r="K34">
        <v>0.1</v>
      </c>
      <c r="L34">
        <v>106</v>
      </c>
      <c r="M34">
        <v>10</v>
      </c>
      <c r="N34">
        <v>25</v>
      </c>
      <c r="O34">
        <v>10</v>
      </c>
    </row>
    <row r="35" spans="1:15" x14ac:dyDescent="0.25">
      <c r="A35" t="s">
        <v>48</v>
      </c>
      <c r="B35">
        <v>5</v>
      </c>
      <c r="C35">
        <v>5</v>
      </c>
      <c r="D35">
        <v>3.2</v>
      </c>
      <c r="E35">
        <v>0.1</v>
      </c>
      <c r="F35" s="71">
        <v>2.67</v>
      </c>
      <c r="G35" s="71">
        <v>0.05</v>
      </c>
      <c r="H35" s="71">
        <v>5.18</v>
      </c>
      <c r="I35" s="71">
        <v>0.05</v>
      </c>
      <c r="J35">
        <v>23.9</v>
      </c>
      <c r="K35">
        <v>0.1</v>
      </c>
      <c r="L35">
        <v>190</v>
      </c>
      <c r="M35">
        <v>10</v>
      </c>
      <c r="N35">
        <v>24</v>
      </c>
      <c r="O35">
        <v>10</v>
      </c>
    </row>
    <row r="36" spans="1:15" x14ac:dyDescent="0.25">
      <c r="A36" t="s">
        <v>138</v>
      </c>
      <c r="B36">
        <v>5</v>
      </c>
      <c r="C36">
        <v>5</v>
      </c>
      <c r="D36">
        <v>2.2999999999999998</v>
      </c>
      <c r="E36">
        <v>0.1</v>
      </c>
      <c r="F36" s="71">
        <v>2.04</v>
      </c>
      <c r="G36" s="71">
        <v>0.05</v>
      </c>
      <c r="H36" s="71">
        <v>11.7</v>
      </c>
      <c r="I36" s="71">
        <v>0.05</v>
      </c>
      <c r="J36">
        <v>20.399999999999999</v>
      </c>
      <c r="K36">
        <v>0.1</v>
      </c>
      <c r="L36">
        <v>169</v>
      </c>
      <c r="M36">
        <v>10</v>
      </c>
      <c r="N36">
        <v>10</v>
      </c>
      <c r="O36">
        <v>10</v>
      </c>
    </row>
    <row r="37" spans="1:15" x14ac:dyDescent="0.25">
      <c r="A37" t="s">
        <v>49</v>
      </c>
      <c r="B37">
        <v>5</v>
      </c>
      <c r="C37">
        <v>5</v>
      </c>
      <c r="D37">
        <v>4.0999999999999996</v>
      </c>
      <c r="E37">
        <v>0.1</v>
      </c>
      <c r="F37" s="71">
        <v>3.56</v>
      </c>
      <c r="G37" s="71">
        <v>0.05</v>
      </c>
      <c r="H37" s="71">
        <v>6.7</v>
      </c>
      <c r="I37" s="71">
        <v>0.05</v>
      </c>
      <c r="J37">
        <v>17.7</v>
      </c>
      <c r="K37">
        <v>0.1</v>
      </c>
      <c r="L37">
        <v>286</v>
      </c>
      <c r="M37">
        <v>10</v>
      </c>
      <c r="N37">
        <v>36</v>
      </c>
      <c r="O37">
        <v>10</v>
      </c>
    </row>
    <row r="38" spans="1:15" ht="15.75" thickBot="1" x14ac:dyDescent="0.3">
      <c r="A38" s="2" t="s">
        <v>50</v>
      </c>
      <c r="B38" s="2">
        <v>5</v>
      </c>
      <c r="C38" s="2">
        <v>5</v>
      </c>
      <c r="D38" s="2">
        <v>3.3</v>
      </c>
      <c r="E38" s="2">
        <v>0.1</v>
      </c>
      <c r="F38" s="69">
        <v>2.9</v>
      </c>
      <c r="G38" s="69">
        <v>0.05</v>
      </c>
      <c r="H38" s="69">
        <v>9.15</v>
      </c>
      <c r="I38" s="69">
        <v>0.05</v>
      </c>
      <c r="J38" s="2">
        <v>39.5</v>
      </c>
      <c r="K38" s="2">
        <v>0.1</v>
      </c>
      <c r="L38" s="2">
        <v>115</v>
      </c>
      <c r="M38" s="2">
        <v>10</v>
      </c>
      <c r="N38" s="2">
        <v>23</v>
      </c>
      <c r="O38" s="2">
        <v>10</v>
      </c>
    </row>
    <row r="40" spans="1:15" x14ac:dyDescent="0.25">
      <c r="A40" s="32" t="s">
        <v>144</v>
      </c>
    </row>
    <row r="41" spans="1:15" ht="17.25" x14ac:dyDescent="0.25">
      <c r="A41" t="s">
        <v>146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B2DEF5-3A18-4687-9FE1-9AB69C3C541D}">
  <dimension ref="A1:AM43"/>
  <sheetViews>
    <sheetView workbookViewId="0"/>
  </sheetViews>
  <sheetFormatPr defaultRowHeight="15" x14ac:dyDescent="0.25"/>
  <cols>
    <col min="1" max="40" width="16.5703125" customWidth="1"/>
  </cols>
  <sheetData>
    <row r="1" spans="1:39" ht="15.75" thickBot="1" x14ac:dyDescent="0.3">
      <c r="A1" t="s">
        <v>157</v>
      </c>
      <c r="AB1" t="s">
        <v>93</v>
      </c>
    </row>
    <row r="2" spans="1:39" ht="18.75" x14ac:dyDescent="0.35">
      <c r="A2" s="14"/>
      <c r="B2" s="14" t="s">
        <v>41</v>
      </c>
      <c r="C2" s="14" t="s">
        <v>104</v>
      </c>
      <c r="D2" s="14"/>
      <c r="E2" s="14"/>
      <c r="F2" s="14"/>
      <c r="G2" s="14"/>
      <c r="H2" s="14" t="s">
        <v>122</v>
      </c>
      <c r="I2" s="14"/>
      <c r="J2" s="14"/>
      <c r="K2" s="14"/>
      <c r="L2" s="14"/>
      <c r="M2" s="14" t="s">
        <v>71</v>
      </c>
      <c r="N2" s="14"/>
      <c r="O2" s="21" t="s">
        <v>77</v>
      </c>
      <c r="P2" s="21"/>
      <c r="Q2" s="21" t="s">
        <v>72</v>
      </c>
      <c r="R2" s="21"/>
      <c r="S2" s="14" t="s">
        <v>73</v>
      </c>
      <c r="T2" s="14"/>
      <c r="U2" s="14" t="s">
        <v>74</v>
      </c>
      <c r="V2" s="14"/>
      <c r="W2" s="21" t="s">
        <v>75</v>
      </c>
      <c r="X2" s="14" t="s">
        <v>76</v>
      </c>
      <c r="Y2" s="14" t="s">
        <v>109</v>
      </c>
      <c r="Z2" s="14"/>
      <c r="AB2" s="53" t="s">
        <v>94</v>
      </c>
      <c r="AC2" s="53"/>
      <c r="AD2" s="53"/>
      <c r="AE2" s="53"/>
      <c r="AF2" s="53" t="s">
        <v>96</v>
      </c>
      <c r="AG2" s="53"/>
      <c r="AH2" s="53"/>
      <c r="AI2" s="53"/>
      <c r="AJ2" s="53" t="s">
        <v>99</v>
      </c>
      <c r="AK2" s="53"/>
      <c r="AL2" s="53"/>
      <c r="AM2" s="53"/>
    </row>
    <row r="3" spans="1:39" ht="19.5" thickBot="1" x14ac:dyDescent="0.4">
      <c r="A3" s="16" t="s">
        <v>0</v>
      </c>
      <c r="B3" s="16" t="s">
        <v>42</v>
      </c>
      <c r="C3" s="16" t="s">
        <v>111</v>
      </c>
      <c r="D3" s="16" t="s">
        <v>112</v>
      </c>
      <c r="E3" s="16" t="s">
        <v>113</v>
      </c>
      <c r="F3" s="16" t="s">
        <v>114</v>
      </c>
      <c r="G3" s="16" t="s">
        <v>115</v>
      </c>
      <c r="H3" s="16" t="s">
        <v>111</v>
      </c>
      <c r="I3" s="16" t="s">
        <v>112</v>
      </c>
      <c r="J3" s="16" t="s">
        <v>113</v>
      </c>
      <c r="K3" s="16" t="s">
        <v>114</v>
      </c>
      <c r="L3" s="16" t="s">
        <v>115</v>
      </c>
      <c r="M3" s="16" t="s">
        <v>51</v>
      </c>
      <c r="N3" s="19" t="s">
        <v>11</v>
      </c>
      <c r="O3" s="22" t="s">
        <v>117</v>
      </c>
      <c r="P3" s="19" t="s">
        <v>11</v>
      </c>
      <c r="Q3" s="22" t="s">
        <v>117</v>
      </c>
      <c r="R3" s="19" t="s">
        <v>11</v>
      </c>
      <c r="S3" s="22" t="s">
        <v>117</v>
      </c>
      <c r="T3" s="19" t="s">
        <v>11</v>
      </c>
      <c r="U3" s="22" t="s">
        <v>117</v>
      </c>
      <c r="V3" s="19" t="s">
        <v>11</v>
      </c>
      <c r="W3" s="22" t="s">
        <v>118</v>
      </c>
      <c r="X3" s="22" t="s">
        <v>118</v>
      </c>
      <c r="Y3" s="22" t="s">
        <v>117</v>
      </c>
      <c r="Z3" s="19" t="s">
        <v>11</v>
      </c>
      <c r="AB3" s="54" t="s">
        <v>97</v>
      </c>
      <c r="AC3" s="55" t="s">
        <v>11</v>
      </c>
      <c r="AD3" s="54" t="s">
        <v>98</v>
      </c>
      <c r="AE3" s="55" t="s">
        <v>11</v>
      </c>
      <c r="AF3" s="54" t="s">
        <v>97</v>
      </c>
      <c r="AG3" s="55" t="s">
        <v>11</v>
      </c>
      <c r="AH3" s="54" t="s">
        <v>98</v>
      </c>
      <c r="AI3" s="55" t="s">
        <v>11</v>
      </c>
      <c r="AJ3" s="54" t="s">
        <v>97</v>
      </c>
      <c r="AK3" s="55" t="s">
        <v>11</v>
      </c>
      <c r="AL3" s="54" t="s">
        <v>98</v>
      </c>
      <c r="AM3" s="55" t="s">
        <v>11</v>
      </c>
    </row>
    <row r="4" spans="1:39" ht="17.25" x14ac:dyDescent="0.25">
      <c r="A4" s="17" t="s">
        <v>44</v>
      </c>
      <c r="N4" s="20"/>
      <c r="AB4" s="47" t="s">
        <v>95</v>
      </c>
      <c r="AC4" s="47"/>
      <c r="AD4" s="47" t="s">
        <v>95</v>
      </c>
      <c r="AE4" s="47"/>
      <c r="AF4" s="47" t="s">
        <v>95</v>
      </c>
      <c r="AG4" s="47"/>
      <c r="AH4" s="47" t="s">
        <v>95</v>
      </c>
      <c r="AI4" s="47"/>
      <c r="AJ4" s="47"/>
      <c r="AK4" s="47"/>
      <c r="AL4" s="47"/>
      <c r="AM4" s="47"/>
    </row>
    <row r="5" spans="1:39" ht="17.25" x14ac:dyDescent="0.25">
      <c r="A5" t="s">
        <v>151</v>
      </c>
      <c r="B5" s="8">
        <v>830.7441</v>
      </c>
      <c r="C5" s="7">
        <v>4.0426000000000002</v>
      </c>
      <c r="D5" s="7">
        <v>3.6337999999999999</v>
      </c>
      <c r="E5" s="7">
        <v>3.2835999999999999</v>
      </c>
      <c r="F5" s="7">
        <v>3.2395</v>
      </c>
      <c r="G5" s="7">
        <v>3.3732000000000002</v>
      </c>
      <c r="H5" s="7">
        <v>0.89546999999999999</v>
      </c>
      <c r="I5" s="7">
        <v>0.85255000000000003</v>
      </c>
      <c r="J5" s="7">
        <v>0.81689999999999996</v>
      </c>
      <c r="K5" s="7">
        <v>0.81845999999999997</v>
      </c>
      <c r="L5" s="7">
        <v>0.81666000000000005</v>
      </c>
      <c r="M5" s="3">
        <v>1026</v>
      </c>
      <c r="N5" s="8">
        <v>51.411000000000001</v>
      </c>
      <c r="O5" s="7">
        <v>2.2718444608220683</v>
      </c>
      <c r="P5" s="7">
        <v>6.5747430632707077E-2</v>
      </c>
      <c r="Q5" s="5" t="s">
        <v>8</v>
      </c>
      <c r="R5" s="5" t="s">
        <v>8</v>
      </c>
      <c r="S5" s="7">
        <v>2.6475729262039502</v>
      </c>
      <c r="T5" s="7">
        <v>0.42524545935559888</v>
      </c>
      <c r="U5" s="3" t="s">
        <v>8</v>
      </c>
      <c r="V5" s="3" t="s">
        <v>8</v>
      </c>
      <c r="W5" s="7">
        <v>0.1152</v>
      </c>
      <c r="X5" s="7">
        <v>13.222944</v>
      </c>
      <c r="Y5" s="7">
        <v>28.538045866153702</v>
      </c>
      <c r="Z5" s="7">
        <v>0.44556653913504224</v>
      </c>
      <c r="AB5" s="7">
        <v>2.1897430142000003</v>
      </c>
      <c r="AC5" s="7">
        <v>0.44526004920000006</v>
      </c>
      <c r="AD5" s="7">
        <v>2.3017796306</v>
      </c>
      <c r="AE5" s="7">
        <v>0.47250313060000004</v>
      </c>
      <c r="AF5" s="7">
        <v>0.54166700000000001</v>
      </c>
      <c r="AG5" s="7">
        <v>0.110142</v>
      </c>
      <c r="AH5" s="7">
        <v>0.56938100000000003</v>
      </c>
      <c r="AI5" s="7">
        <v>0.116881</v>
      </c>
      <c r="AJ5" s="7">
        <v>0.4676313050496293</v>
      </c>
      <c r="AK5" s="7">
        <v>9.5087659393642721E-2</v>
      </c>
      <c r="AL5" s="7">
        <v>0.47257162981522344</v>
      </c>
      <c r="AM5" s="7">
        <v>9.7008232913344705E-2</v>
      </c>
    </row>
    <row r="6" spans="1:39" x14ac:dyDescent="0.25">
      <c r="A6" t="s">
        <v>4</v>
      </c>
      <c r="B6" s="8">
        <v>830.84400000000005</v>
      </c>
      <c r="C6" s="7">
        <v>4.0465999999999998</v>
      </c>
      <c r="D6" s="7">
        <v>3.6385999999999998</v>
      </c>
      <c r="E6" s="7">
        <v>3.2888999999999999</v>
      </c>
      <c r="F6" s="7">
        <v>3.2442000000000002</v>
      </c>
      <c r="G6" s="7">
        <v>3.3784000000000001</v>
      </c>
      <c r="H6" s="7">
        <v>0.89793000000000001</v>
      </c>
      <c r="I6" s="7">
        <v>0.85614000000000001</v>
      </c>
      <c r="J6" s="7">
        <v>0.82123999999999997</v>
      </c>
      <c r="K6" s="7">
        <v>0.82250000000000001</v>
      </c>
      <c r="L6" s="7">
        <v>0.81823000000000001</v>
      </c>
      <c r="M6" s="3">
        <v>1292</v>
      </c>
      <c r="N6" s="8">
        <v>207.584</v>
      </c>
      <c r="O6" s="7">
        <v>0.54851268974263989</v>
      </c>
      <c r="P6" s="7">
        <v>9.4194257711923746E-2</v>
      </c>
      <c r="Q6" s="5" t="s">
        <v>8</v>
      </c>
      <c r="R6" s="5" t="s">
        <v>8</v>
      </c>
      <c r="S6" s="7">
        <v>4.396682094680207</v>
      </c>
      <c r="T6" s="7">
        <v>0.12638079513200834</v>
      </c>
      <c r="U6" s="3" t="s">
        <v>8</v>
      </c>
      <c r="V6" s="3" t="s">
        <v>8</v>
      </c>
      <c r="W6" s="7">
        <v>0.1152</v>
      </c>
      <c r="X6" s="7">
        <v>13.243328</v>
      </c>
      <c r="Y6" s="7">
        <v>24.978736820403547</v>
      </c>
      <c r="Z6" s="7">
        <v>0.12937179100779433</v>
      </c>
      <c r="AB6" s="7">
        <v>5.2145863443999998</v>
      </c>
      <c r="AC6" s="7">
        <v>0.36852386199999998</v>
      </c>
      <c r="AD6" s="7">
        <v>5.3437942824000002</v>
      </c>
      <c r="AE6" s="7">
        <v>0.37422552139999998</v>
      </c>
      <c r="AF6" s="7">
        <v>1.2886340000000001</v>
      </c>
      <c r="AG6" s="7">
        <v>9.1069999999999998E-2</v>
      </c>
      <c r="AH6" s="7">
        <v>1.3205640000000001</v>
      </c>
      <c r="AI6" s="7">
        <v>9.2479000000000006E-2</v>
      </c>
      <c r="AJ6" s="7">
        <v>1.1125748553017134</v>
      </c>
      <c r="AK6" s="7">
        <v>7.8627594858064462E-2</v>
      </c>
      <c r="AL6" s="7">
        <v>1.096125263158674</v>
      </c>
      <c r="AM6" s="7">
        <v>7.6761571731208039E-2</v>
      </c>
    </row>
    <row r="7" spans="1:39" x14ac:dyDescent="0.25">
      <c r="A7" t="s">
        <v>5</v>
      </c>
      <c r="B7" s="8">
        <v>830.84379999999999</v>
      </c>
      <c r="C7" s="7">
        <v>4.0648999999999997</v>
      </c>
      <c r="D7" s="7">
        <v>3.6598999999999999</v>
      </c>
      <c r="E7" s="7">
        <v>3.3119000000000001</v>
      </c>
      <c r="F7" s="7">
        <v>3.2654999999999998</v>
      </c>
      <c r="G7" s="7">
        <v>3.4009999999999998</v>
      </c>
      <c r="H7" s="7">
        <v>0.90439999999999998</v>
      </c>
      <c r="I7" s="7">
        <v>0.86548999999999998</v>
      </c>
      <c r="J7" s="7">
        <v>0.83247000000000004</v>
      </c>
      <c r="K7" s="7">
        <v>0.83294999999999997</v>
      </c>
      <c r="L7" s="7">
        <v>0.82274000000000003</v>
      </c>
      <c r="M7" s="3">
        <v>1479</v>
      </c>
      <c r="N7" s="8">
        <v>230.74199999999999</v>
      </c>
      <c r="O7" s="7">
        <v>1.2482390786415285</v>
      </c>
      <c r="P7" s="7">
        <v>2.2477066605615246E-2</v>
      </c>
      <c r="Q7" s="5" t="s">
        <v>8</v>
      </c>
      <c r="R7" s="5" t="s">
        <v>8</v>
      </c>
      <c r="S7" s="7">
        <v>1.99176554571311</v>
      </c>
      <c r="T7" s="7">
        <v>0.26183802985883398</v>
      </c>
      <c r="U7" s="3" t="s">
        <v>8</v>
      </c>
      <c r="V7" s="3" t="s">
        <v>8</v>
      </c>
      <c r="W7" s="7">
        <v>0.1152</v>
      </c>
      <c r="X7" s="7">
        <v>13.331919999999998</v>
      </c>
      <c r="Y7" s="7">
        <v>42.531379142254586</v>
      </c>
      <c r="Z7" s="7">
        <v>0.26773877773892069</v>
      </c>
      <c r="AB7" s="7">
        <v>5.4307348542999998</v>
      </c>
      <c r="AC7" s="7">
        <v>0.37854787739999995</v>
      </c>
      <c r="AD7" s="7">
        <v>5.5943308196999997</v>
      </c>
      <c r="AE7" s="7">
        <v>0.36111758619999995</v>
      </c>
      <c r="AF7" s="7">
        <v>1.3360069999999999</v>
      </c>
      <c r="AG7" s="7">
        <v>9.3126E-2</v>
      </c>
      <c r="AH7" s="7">
        <v>1.3762529999999999</v>
      </c>
      <c r="AI7" s="7">
        <v>8.8838E-2</v>
      </c>
      <c r="AJ7" s="7">
        <v>1.1538224545660083</v>
      </c>
      <c r="AK7" s="7">
        <v>8.0426876433966357E-2</v>
      </c>
      <c r="AL7" s="7">
        <v>1.1427119507383894</v>
      </c>
      <c r="AM7" s="7">
        <v>7.3762777832053442E-2</v>
      </c>
    </row>
    <row r="8" spans="1:39" x14ac:dyDescent="0.25">
      <c r="A8" t="s">
        <v>6</v>
      </c>
      <c r="B8" s="8">
        <v>602.97</v>
      </c>
      <c r="C8" s="7">
        <v>28.072700000000001</v>
      </c>
      <c r="D8" s="7">
        <v>23.364599999999999</v>
      </c>
      <c r="E8" s="7">
        <v>19.276800000000001</v>
      </c>
      <c r="F8" s="7">
        <v>19.038699999999999</v>
      </c>
      <c r="G8" s="7">
        <v>20.420400000000001</v>
      </c>
      <c r="H8" s="7">
        <v>0.93976000000000004</v>
      </c>
      <c r="I8" s="7">
        <v>0.90924000000000005</v>
      </c>
      <c r="J8" s="7">
        <v>0.88253000000000004</v>
      </c>
      <c r="K8" s="7">
        <v>0.88024999999999998</v>
      </c>
      <c r="L8" s="7">
        <v>0.89071999999999996</v>
      </c>
      <c r="M8" s="3">
        <v>817</v>
      </c>
      <c r="N8" s="8">
        <v>161.82200070163296</v>
      </c>
      <c r="O8" s="7" t="s">
        <v>8</v>
      </c>
      <c r="P8" s="7" t="s">
        <v>8</v>
      </c>
      <c r="Q8" s="5">
        <v>0.9035878238204017</v>
      </c>
      <c r="R8" s="5">
        <v>0.12006237335450079</v>
      </c>
      <c r="S8" s="3" t="s">
        <v>8</v>
      </c>
      <c r="T8" s="3" t="s">
        <v>8</v>
      </c>
      <c r="U8" s="6">
        <v>285.61548488355095</v>
      </c>
      <c r="V8" s="6">
        <v>4.625562671873122</v>
      </c>
      <c r="W8" s="7" t="s">
        <v>8</v>
      </c>
      <c r="X8" s="7">
        <v>80.047967999999997</v>
      </c>
      <c r="Y8" s="7" t="s">
        <v>8</v>
      </c>
      <c r="Z8" t="s">
        <v>8</v>
      </c>
      <c r="AB8" s="7">
        <v>36.893142340000004</v>
      </c>
      <c r="AC8" s="7">
        <v>2.5555982445000001</v>
      </c>
      <c r="AD8" s="7">
        <v>36.820153320000003</v>
      </c>
      <c r="AE8" s="7">
        <v>2.4945681946999998</v>
      </c>
      <c r="AF8" s="7">
        <v>1.3142</v>
      </c>
      <c r="AG8" s="7">
        <v>9.1035000000000005E-2</v>
      </c>
      <c r="AH8" s="7">
        <v>1.3116000000000001</v>
      </c>
      <c r="AI8" s="7">
        <v>8.8860999999999996E-2</v>
      </c>
      <c r="AJ8" s="7">
        <v>1.3799948285252135</v>
      </c>
      <c r="AK8" s="7">
        <v>9.5592626095565986E-2</v>
      </c>
      <c r="AL8" s="7">
        <v>1.2879938734163603</v>
      </c>
      <c r="AM8" s="7">
        <v>8.7261683124162229E-2</v>
      </c>
    </row>
    <row r="9" spans="1:39" x14ac:dyDescent="0.25">
      <c r="A9" s="17" t="s">
        <v>45</v>
      </c>
      <c r="B9" s="3"/>
      <c r="C9" s="3"/>
      <c r="D9" s="3"/>
      <c r="E9" s="3"/>
      <c r="F9" s="3"/>
      <c r="G9" s="3"/>
      <c r="H9" s="3"/>
      <c r="I9" s="3"/>
      <c r="J9" s="3"/>
      <c r="K9" s="3"/>
      <c r="L9" s="3"/>
      <c r="M9" s="3"/>
      <c r="N9" s="3"/>
      <c r="O9" s="3"/>
      <c r="P9" s="3"/>
      <c r="Q9" s="3"/>
      <c r="R9" s="3"/>
      <c r="S9" s="3"/>
      <c r="T9" s="3"/>
      <c r="U9" s="3"/>
      <c r="V9" s="3"/>
      <c r="W9" s="3"/>
      <c r="X9" s="3"/>
      <c r="Y9" s="3"/>
      <c r="AB9" s="7"/>
      <c r="AC9" s="7"/>
      <c r="AD9" s="7"/>
      <c r="AE9" s="7"/>
      <c r="AF9" s="7"/>
      <c r="AG9" s="7"/>
      <c r="AH9" s="7"/>
      <c r="AI9" s="7"/>
      <c r="AJ9" s="7"/>
      <c r="AK9" s="7"/>
      <c r="AL9" s="7"/>
      <c r="AM9" s="7"/>
    </row>
    <row r="10" spans="1:39" x14ac:dyDescent="0.25">
      <c r="A10" t="s">
        <v>46</v>
      </c>
      <c r="B10" s="8">
        <v>677.50109999999995</v>
      </c>
      <c r="C10" s="7">
        <v>13.481199999999999</v>
      </c>
      <c r="D10" s="7">
        <v>11.293100000000001</v>
      </c>
      <c r="E10" s="7">
        <v>9.4210999999999991</v>
      </c>
      <c r="F10" s="7">
        <v>9.3313000000000006</v>
      </c>
      <c r="G10" s="7">
        <v>9.9361999999999995</v>
      </c>
      <c r="H10" s="7">
        <v>0.86817</v>
      </c>
      <c r="I10" s="7">
        <v>0.81901999999999997</v>
      </c>
      <c r="J10" s="7">
        <v>0.77966000000000002</v>
      </c>
      <c r="K10" s="7">
        <v>0.78408</v>
      </c>
      <c r="L10" s="7">
        <v>0.78317000000000003</v>
      </c>
      <c r="M10" s="3" t="s">
        <v>8</v>
      </c>
      <c r="N10" s="3" t="s">
        <v>8</v>
      </c>
      <c r="O10" s="3" t="s">
        <v>8</v>
      </c>
      <c r="P10" s="3" t="s">
        <v>8</v>
      </c>
      <c r="Q10" s="3" t="s">
        <v>8</v>
      </c>
      <c r="R10" s="5" t="s">
        <v>8</v>
      </c>
      <c r="S10" s="3" t="s">
        <v>8</v>
      </c>
      <c r="T10" s="3" t="s">
        <v>8</v>
      </c>
      <c r="U10" s="3" t="s">
        <v>8</v>
      </c>
      <c r="V10" s="3" t="s">
        <v>8</v>
      </c>
      <c r="W10" s="3" t="s">
        <v>8</v>
      </c>
      <c r="X10" s="3" t="s">
        <v>8</v>
      </c>
      <c r="Y10" s="3" t="s">
        <v>8</v>
      </c>
      <c r="Z10" s="3" t="s">
        <v>8</v>
      </c>
      <c r="AB10" s="7" t="s">
        <v>8</v>
      </c>
      <c r="AC10" s="7" t="s">
        <v>8</v>
      </c>
      <c r="AD10" s="7">
        <v>19.334280492669894</v>
      </c>
      <c r="AE10" s="7">
        <v>1.3752128761790048</v>
      </c>
      <c r="AF10" s="7" t="s">
        <v>8</v>
      </c>
      <c r="AG10" s="7" t="s">
        <v>8</v>
      </c>
      <c r="AH10" s="7">
        <v>1.4341661345184327</v>
      </c>
      <c r="AI10" s="7">
        <v>0.10200967838018907</v>
      </c>
      <c r="AJ10" s="7" t="s">
        <v>8</v>
      </c>
      <c r="AK10" s="7" t="s">
        <v>8</v>
      </c>
      <c r="AL10" s="7">
        <v>1.3094694766997308</v>
      </c>
      <c r="AM10" s="7">
        <v>9.3140227587138857E-2</v>
      </c>
    </row>
    <row r="11" spans="1:39" x14ac:dyDescent="0.25">
      <c r="A11" t="s">
        <v>47</v>
      </c>
      <c r="B11" s="8">
        <v>677.67100000000005</v>
      </c>
      <c r="C11" s="7">
        <v>13.4635</v>
      </c>
      <c r="D11" s="7">
        <v>11.2791</v>
      </c>
      <c r="E11" s="7">
        <v>9.4101999999999997</v>
      </c>
      <c r="F11" s="7">
        <v>9.3203999999999994</v>
      </c>
      <c r="G11" s="7">
        <v>9.9244000000000003</v>
      </c>
      <c r="H11" s="7">
        <v>0.86819000000000002</v>
      </c>
      <c r="I11" s="7">
        <v>0.81903000000000004</v>
      </c>
      <c r="J11" s="7">
        <v>0.77966999999999997</v>
      </c>
      <c r="K11" s="7">
        <v>0.78410000000000002</v>
      </c>
      <c r="L11" s="7">
        <v>0.78319000000000005</v>
      </c>
      <c r="M11" s="3" t="s">
        <v>8</v>
      </c>
      <c r="N11" s="3" t="s">
        <v>8</v>
      </c>
      <c r="O11" s="3" t="s">
        <v>8</v>
      </c>
      <c r="P11" s="3" t="s">
        <v>8</v>
      </c>
      <c r="Q11" s="3" t="s">
        <v>8</v>
      </c>
      <c r="R11" s="5" t="s">
        <v>8</v>
      </c>
      <c r="S11" s="3" t="s">
        <v>8</v>
      </c>
      <c r="T11" s="3" t="s">
        <v>8</v>
      </c>
      <c r="U11" s="3" t="s">
        <v>8</v>
      </c>
      <c r="V11" s="3" t="s">
        <v>8</v>
      </c>
      <c r="W11" s="3" t="s">
        <v>8</v>
      </c>
      <c r="X11" s="3" t="s">
        <v>8</v>
      </c>
      <c r="Y11" s="3" t="s">
        <v>8</v>
      </c>
      <c r="Z11" s="3" t="s">
        <v>8</v>
      </c>
      <c r="AB11" s="7" t="s">
        <v>8</v>
      </c>
      <c r="AC11" s="7" t="s">
        <v>8</v>
      </c>
      <c r="AD11" s="7">
        <v>18.095767457914082</v>
      </c>
      <c r="AE11" s="7">
        <v>1.3618436076367573</v>
      </c>
      <c r="AF11" s="7" t="s">
        <v>8</v>
      </c>
      <c r="AG11" s="7" t="s">
        <v>8</v>
      </c>
      <c r="AH11" s="7">
        <v>1.3440611622471186</v>
      </c>
      <c r="AI11" s="7">
        <v>0.10115078602419558</v>
      </c>
      <c r="AJ11" s="7" t="s">
        <v>8</v>
      </c>
      <c r="AK11" s="7" t="s">
        <v>8</v>
      </c>
      <c r="AL11" s="7">
        <v>1.2270479148768909</v>
      </c>
      <c r="AM11" s="7">
        <v>9.2344652583844E-2</v>
      </c>
    </row>
    <row r="12" spans="1:39" x14ac:dyDescent="0.25">
      <c r="A12" t="s">
        <v>48</v>
      </c>
      <c r="B12" s="8">
        <v>677.9248</v>
      </c>
      <c r="C12" s="7">
        <v>13.436500000000001</v>
      </c>
      <c r="D12" s="7">
        <v>11.2577</v>
      </c>
      <c r="E12" s="7">
        <v>9.3935999999999993</v>
      </c>
      <c r="F12" s="7">
        <v>9.3038000000000007</v>
      </c>
      <c r="G12" s="7">
        <v>9.9064999999999994</v>
      </c>
      <c r="H12" s="7">
        <v>0.86817999999999995</v>
      </c>
      <c r="I12" s="7">
        <v>0.81901999999999997</v>
      </c>
      <c r="J12" s="7">
        <v>0.77966999999999997</v>
      </c>
      <c r="K12" s="7">
        <v>0.78408999999999995</v>
      </c>
      <c r="L12" s="7">
        <v>0.78317999999999999</v>
      </c>
      <c r="M12" s="3" t="s">
        <v>8</v>
      </c>
      <c r="N12" s="3" t="s">
        <v>8</v>
      </c>
      <c r="O12" s="3" t="s">
        <v>8</v>
      </c>
      <c r="P12" s="3" t="s">
        <v>8</v>
      </c>
      <c r="Q12" s="3" t="s">
        <v>8</v>
      </c>
      <c r="R12" s="5" t="s">
        <v>8</v>
      </c>
      <c r="S12" s="3" t="s">
        <v>8</v>
      </c>
      <c r="T12" s="3" t="s">
        <v>8</v>
      </c>
      <c r="U12" s="3" t="s">
        <v>8</v>
      </c>
      <c r="V12" s="3" t="s">
        <v>8</v>
      </c>
      <c r="W12" s="3" t="s">
        <v>8</v>
      </c>
      <c r="X12" s="3" t="s">
        <v>8</v>
      </c>
      <c r="Y12" s="3" t="s">
        <v>8</v>
      </c>
      <c r="Z12" s="3" t="s">
        <v>8</v>
      </c>
      <c r="AB12" s="7" t="s">
        <v>8</v>
      </c>
      <c r="AC12" s="7" t="s">
        <v>8</v>
      </c>
      <c r="AD12" s="7">
        <v>16.802605938400657</v>
      </c>
      <c r="AE12" s="7">
        <v>1.3416820482582572</v>
      </c>
      <c r="AF12" s="7" t="s">
        <v>8</v>
      </c>
      <c r="AG12" s="7" t="s">
        <v>8</v>
      </c>
      <c r="AH12" s="7">
        <v>1.2505195503591453</v>
      </c>
      <c r="AI12" s="7">
        <v>9.9853536877777482E-2</v>
      </c>
      <c r="AJ12" s="7" t="s">
        <v>8</v>
      </c>
      <c r="AK12" s="7" t="s">
        <v>8</v>
      </c>
      <c r="AL12" s="7">
        <v>1.141417773008313</v>
      </c>
      <c r="AM12" s="7">
        <v>9.1141799148444405E-2</v>
      </c>
    </row>
    <row r="13" spans="1:39" x14ac:dyDescent="0.25">
      <c r="A13" t="s">
        <v>49</v>
      </c>
      <c r="B13" s="8">
        <v>680.64520000000005</v>
      </c>
      <c r="C13" s="7">
        <v>13.237399999999999</v>
      </c>
      <c r="D13" s="7">
        <v>11.112399999999999</v>
      </c>
      <c r="E13" s="7">
        <v>9.2922999999999991</v>
      </c>
      <c r="F13" s="7">
        <v>9.1979000000000006</v>
      </c>
      <c r="G13" s="7">
        <v>9.7931000000000008</v>
      </c>
      <c r="H13" s="7">
        <v>0.87143000000000004</v>
      </c>
      <c r="I13" s="7">
        <v>0.82282999999999995</v>
      </c>
      <c r="J13" s="7">
        <v>0.78376000000000001</v>
      </c>
      <c r="K13" s="7">
        <v>0.78783999999999998</v>
      </c>
      <c r="L13" s="7">
        <v>0.78720000000000001</v>
      </c>
      <c r="M13" s="3" t="s">
        <v>8</v>
      </c>
      <c r="N13" s="3" t="s">
        <v>8</v>
      </c>
      <c r="O13" s="3" t="s">
        <v>8</v>
      </c>
      <c r="P13" s="3" t="s">
        <v>8</v>
      </c>
      <c r="Q13" s="3" t="s">
        <v>8</v>
      </c>
      <c r="R13" s="5" t="s">
        <v>8</v>
      </c>
      <c r="S13" s="3" t="s">
        <v>8</v>
      </c>
      <c r="T13" s="3" t="s">
        <v>8</v>
      </c>
      <c r="U13" s="3" t="s">
        <v>8</v>
      </c>
      <c r="V13" s="3" t="s">
        <v>8</v>
      </c>
      <c r="W13" s="3" t="s">
        <v>8</v>
      </c>
      <c r="X13" s="3" t="s">
        <v>8</v>
      </c>
      <c r="Y13" s="3" t="s">
        <v>8</v>
      </c>
      <c r="Z13" s="3" t="s">
        <v>8</v>
      </c>
      <c r="AB13" s="7" t="s">
        <v>8</v>
      </c>
      <c r="AC13" s="7" t="s">
        <v>8</v>
      </c>
      <c r="AD13" s="7">
        <v>16.585328674572555</v>
      </c>
      <c r="AE13" s="7">
        <v>1.1116705505859223</v>
      </c>
      <c r="AF13" s="7" t="s">
        <v>8</v>
      </c>
      <c r="AG13" s="7" t="s">
        <v>8</v>
      </c>
      <c r="AH13" s="7">
        <v>1.25291436948136</v>
      </c>
      <c r="AI13" s="7">
        <v>8.3979523968900419E-2</v>
      </c>
      <c r="AJ13" s="7" t="s">
        <v>8</v>
      </c>
      <c r="AK13" s="7" t="s">
        <v>8</v>
      </c>
      <c r="AL13" s="7">
        <v>1.1412818021888851</v>
      </c>
      <c r="AM13" s="7">
        <v>7.6497089343676203E-2</v>
      </c>
    </row>
    <row r="14" spans="1:39" ht="15.75" thickBot="1" x14ac:dyDescent="0.3">
      <c r="A14" s="2" t="s">
        <v>50</v>
      </c>
      <c r="B14" s="18">
        <v>681.51379999999995</v>
      </c>
      <c r="C14" s="12">
        <v>13.1503</v>
      </c>
      <c r="D14" s="12">
        <v>11.043799999999999</v>
      </c>
      <c r="E14" s="12">
        <v>9.2393999999999998</v>
      </c>
      <c r="F14" s="12">
        <v>9.1448999999999998</v>
      </c>
      <c r="G14" s="12">
        <v>9.7357999999999993</v>
      </c>
      <c r="H14" s="12">
        <v>0.87163000000000002</v>
      </c>
      <c r="I14" s="12">
        <v>0.82306000000000001</v>
      </c>
      <c r="J14" s="12">
        <v>0.78400999999999998</v>
      </c>
      <c r="K14" s="12">
        <v>0.78807000000000005</v>
      </c>
      <c r="L14" s="12">
        <v>0.78744000000000003</v>
      </c>
      <c r="M14" s="9" t="s">
        <v>8</v>
      </c>
      <c r="N14" s="9" t="s">
        <v>8</v>
      </c>
      <c r="O14" s="9" t="s">
        <v>8</v>
      </c>
      <c r="P14" s="9" t="s">
        <v>8</v>
      </c>
      <c r="Q14" s="9" t="s">
        <v>8</v>
      </c>
      <c r="R14" s="9" t="s">
        <v>8</v>
      </c>
      <c r="S14" s="9" t="s">
        <v>8</v>
      </c>
      <c r="T14" s="9" t="s">
        <v>8</v>
      </c>
      <c r="U14" s="9" t="s">
        <v>8</v>
      </c>
      <c r="V14" s="9" t="s">
        <v>8</v>
      </c>
      <c r="W14" s="9" t="s">
        <v>8</v>
      </c>
      <c r="X14" s="9" t="s">
        <v>8</v>
      </c>
      <c r="Y14" s="9" t="s">
        <v>8</v>
      </c>
      <c r="Z14" s="9" t="s">
        <v>8</v>
      </c>
      <c r="AB14" s="12" t="s">
        <v>8</v>
      </c>
      <c r="AC14" s="12" t="s">
        <v>8</v>
      </c>
      <c r="AD14" s="12">
        <v>17.259700406801837</v>
      </c>
      <c r="AE14" s="12">
        <v>1.37224017077649</v>
      </c>
      <c r="AF14" s="12" t="s">
        <v>8</v>
      </c>
      <c r="AG14" s="12" t="s">
        <v>8</v>
      </c>
      <c r="AH14" s="12">
        <v>1.3124948029171835</v>
      </c>
      <c r="AI14" s="12">
        <v>0.1043504840784233</v>
      </c>
      <c r="AJ14" s="12" t="s">
        <v>8</v>
      </c>
      <c r="AK14" s="12" t="s">
        <v>8</v>
      </c>
      <c r="AL14" s="12">
        <v>1.1947673135191041</v>
      </c>
      <c r="AM14" s="12">
        <v>9.4990507581204225E-2</v>
      </c>
    </row>
    <row r="15" spans="1:39" x14ac:dyDescent="0.25">
      <c r="B15" s="8"/>
      <c r="C15" s="7"/>
      <c r="D15" s="7"/>
      <c r="E15" s="7"/>
      <c r="F15" s="7"/>
      <c r="G15" s="7"/>
      <c r="H15" s="7"/>
      <c r="I15" s="7"/>
      <c r="J15" s="7"/>
      <c r="K15" s="7"/>
      <c r="L15" s="7"/>
      <c r="M15" s="3"/>
      <c r="N15" s="3"/>
      <c r="O15" s="3"/>
      <c r="P15" s="3"/>
      <c r="Q15" s="3"/>
      <c r="R15" s="3"/>
      <c r="S15" s="3"/>
      <c r="T15" s="3"/>
      <c r="U15" s="3"/>
      <c r="V15" s="3"/>
      <c r="W15" s="3"/>
      <c r="X15" s="3"/>
      <c r="Y15" s="3"/>
    </row>
    <row r="16" spans="1:39" ht="15.75" thickBot="1" x14ac:dyDescent="0.3">
      <c r="A16" t="s">
        <v>87</v>
      </c>
    </row>
    <row r="17" spans="1:14" ht="17.25" x14ac:dyDescent="0.25">
      <c r="A17" s="36" t="s">
        <v>86</v>
      </c>
      <c r="B17" s="23"/>
      <c r="D17" s="36" t="s">
        <v>130</v>
      </c>
      <c r="E17" s="14"/>
      <c r="F17" s="14"/>
      <c r="G17" s="23"/>
      <c r="I17" s="36" t="s">
        <v>100</v>
      </c>
      <c r="J17" s="14"/>
      <c r="K17" s="14"/>
      <c r="L17" s="14"/>
      <c r="M17" s="14"/>
      <c r="N17" s="23"/>
    </row>
    <row r="18" spans="1:14" ht="18" thickBot="1" x14ac:dyDescent="0.3">
      <c r="A18" s="24" t="s">
        <v>84</v>
      </c>
      <c r="B18" s="35" t="s">
        <v>43</v>
      </c>
      <c r="D18" s="37" t="s">
        <v>0</v>
      </c>
      <c r="E18" s="25" t="s">
        <v>108</v>
      </c>
      <c r="F18" s="25" t="s">
        <v>82</v>
      </c>
      <c r="G18" s="34" t="s">
        <v>83</v>
      </c>
      <c r="I18" s="49" t="s">
        <v>0</v>
      </c>
      <c r="J18" s="50" t="s">
        <v>131</v>
      </c>
      <c r="K18" s="50" t="s">
        <v>17</v>
      </c>
      <c r="L18" s="50" t="s">
        <v>16</v>
      </c>
      <c r="M18" s="50" t="s">
        <v>14</v>
      </c>
      <c r="N18" s="51" t="s">
        <v>15</v>
      </c>
    </row>
    <row r="19" spans="1:14" ht="19.5" thickBot="1" x14ac:dyDescent="0.4">
      <c r="A19" t="s">
        <v>116</v>
      </c>
      <c r="B19" s="44">
        <v>1.32</v>
      </c>
      <c r="D19" s="43"/>
      <c r="E19" s="22" t="s">
        <v>119</v>
      </c>
      <c r="F19" s="22" t="s">
        <v>120</v>
      </c>
      <c r="G19" s="42" t="s">
        <v>121</v>
      </c>
      <c r="I19" s="26" t="s">
        <v>3</v>
      </c>
      <c r="J19" s="47">
        <v>0.27905440251697983</v>
      </c>
      <c r="K19" s="47">
        <v>0.63702010799830988</v>
      </c>
      <c r="L19" s="47">
        <v>8.3738004174525343E-2</v>
      </c>
      <c r="M19" s="47">
        <v>1.3042892635497377E-4</v>
      </c>
      <c r="N19" s="52">
        <v>5.7056383830073692E-5</v>
      </c>
    </row>
    <row r="20" spans="1:14" ht="18.75" x14ac:dyDescent="0.35">
      <c r="A20" t="s">
        <v>129</v>
      </c>
      <c r="B20" s="44">
        <v>6.5</v>
      </c>
      <c r="D20" s="26" t="s">
        <v>3</v>
      </c>
      <c r="E20" s="38">
        <v>0.25086837810052082</v>
      </c>
      <c r="F20" s="38">
        <v>2.5694000000000002E-2</v>
      </c>
      <c r="G20" s="39">
        <v>0.10299999999999999</v>
      </c>
      <c r="I20" s="26" t="s">
        <v>4</v>
      </c>
      <c r="J20" s="47">
        <v>0.35545784621645249</v>
      </c>
      <c r="K20" s="47">
        <v>0.47744158421089927</v>
      </c>
      <c r="L20" s="47">
        <v>0.16650590964093581</v>
      </c>
      <c r="M20" s="47">
        <v>4.2273610146363442E-4</v>
      </c>
      <c r="N20" s="44">
        <v>1.7192383024893654E-4</v>
      </c>
    </row>
    <row r="21" spans="1:14" ht="18.75" x14ac:dyDescent="0.35">
      <c r="A21" t="s">
        <v>113</v>
      </c>
      <c r="B21" s="44">
        <v>55.560068000000001</v>
      </c>
      <c r="D21" s="26" t="s">
        <v>4</v>
      </c>
      <c r="E21" s="38">
        <v>0.17991161707430278</v>
      </c>
      <c r="F21" s="38">
        <v>2.4729999999999999E-2</v>
      </c>
      <c r="G21" s="39">
        <v>9.8635E-2</v>
      </c>
      <c r="I21" s="26" t="s">
        <v>5</v>
      </c>
      <c r="J21" s="47">
        <v>0.48229744133528846</v>
      </c>
      <c r="K21" s="47">
        <v>0.48057330460520231</v>
      </c>
      <c r="L21" s="47">
        <v>3.7007065074611739E-2</v>
      </c>
      <c r="M21" s="47">
        <v>6.9755544658118667E-5</v>
      </c>
      <c r="N21" s="44">
        <v>5.2433440239363631E-5</v>
      </c>
    </row>
    <row r="22" spans="1:14" ht="19.5" thickBot="1" x14ac:dyDescent="0.4">
      <c r="A22" t="s">
        <v>114</v>
      </c>
      <c r="B22" s="44">
        <f>155.654793</f>
        <v>155.65479300000001</v>
      </c>
      <c r="D22" s="27" t="s">
        <v>5</v>
      </c>
      <c r="E22" s="40">
        <v>0.19038259072896391</v>
      </c>
      <c r="F22" s="40">
        <v>2.6530000000000001E-2</v>
      </c>
      <c r="G22" s="41">
        <v>0.10677</v>
      </c>
      <c r="H22" s="57"/>
      <c r="I22" s="27" t="s">
        <v>6</v>
      </c>
      <c r="J22" s="48">
        <v>5.1357923004256921E-2</v>
      </c>
      <c r="K22" s="48">
        <v>0.93549874068413363</v>
      </c>
      <c r="L22" s="48">
        <v>1.277782303296816E-2</v>
      </c>
      <c r="M22" s="48">
        <v>9.1525414950390816E-6</v>
      </c>
      <c r="N22" s="45">
        <v>3.5636073714612003E-4</v>
      </c>
    </row>
    <row r="23" spans="1:14" ht="19.5" thickBot="1" x14ac:dyDescent="0.4">
      <c r="A23" s="2" t="s">
        <v>115</v>
      </c>
      <c r="B23" s="45">
        <v>3.92</v>
      </c>
      <c r="D23" s="1"/>
      <c r="E23" s="1"/>
      <c r="F23" s="1"/>
      <c r="G23" s="1"/>
    </row>
    <row r="25" spans="1:14" x14ac:dyDescent="0.25">
      <c r="A25" s="32" t="s">
        <v>52</v>
      </c>
    </row>
    <row r="26" spans="1:14" x14ac:dyDescent="0.25">
      <c r="A26" t="s">
        <v>101</v>
      </c>
    </row>
    <row r="27" spans="1:14" ht="17.25" x14ac:dyDescent="0.25">
      <c r="A27" t="s">
        <v>78</v>
      </c>
    </row>
    <row r="28" spans="1:14" ht="17.25" x14ac:dyDescent="0.25">
      <c r="A28" t="s">
        <v>102</v>
      </c>
    </row>
    <row r="29" spans="1:14" ht="17.25" x14ac:dyDescent="0.25">
      <c r="A29" t="s">
        <v>123</v>
      </c>
    </row>
    <row r="30" spans="1:14" ht="17.25" x14ac:dyDescent="0.25">
      <c r="A30" t="s">
        <v>107</v>
      </c>
    </row>
    <row r="31" spans="1:14" ht="17.25" x14ac:dyDescent="0.25">
      <c r="A31" t="s">
        <v>81</v>
      </c>
    </row>
    <row r="32" spans="1:14" ht="17.25" x14ac:dyDescent="0.25">
      <c r="A32" t="s">
        <v>80</v>
      </c>
    </row>
    <row r="33" spans="1:1" ht="17.25" x14ac:dyDescent="0.25">
      <c r="A33" t="s">
        <v>79</v>
      </c>
    </row>
    <row r="34" spans="1:1" ht="17.25" x14ac:dyDescent="0.25">
      <c r="A34" t="s">
        <v>128</v>
      </c>
    </row>
    <row r="35" spans="1:1" ht="17.25" x14ac:dyDescent="0.25">
      <c r="A35" t="s">
        <v>105</v>
      </c>
    </row>
    <row r="36" spans="1:1" ht="17.25" x14ac:dyDescent="0.25">
      <c r="A36" t="s">
        <v>134</v>
      </c>
    </row>
    <row r="37" spans="1:1" ht="17.25" x14ac:dyDescent="0.25">
      <c r="A37" t="s">
        <v>133</v>
      </c>
    </row>
    <row r="38" spans="1:1" ht="17.25" x14ac:dyDescent="0.25">
      <c r="A38" t="s">
        <v>132</v>
      </c>
    </row>
    <row r="39" spans="1:1" ht="17.25" x14ac:dyDescent="0.25">
      <c r="A39" s="72" t="s">
        <v>152</v>
      </c>
    </row>
    <row r="41" spans="1:1" x14ac:dyDescent="0.25">
      <c r="A41" s="32" t="s">
        <v>85</v>
      </c>
    </row>
    <row r="42" spans="1:1" x14ac:dyDescent="0.25">
      <c r="A42" s="56" t="s">
        <v>143</v>
      </c>
    </row>
    <row r="43" spans="1:1" x14ac:dyDescent="0.25">
      <c r="A43" s="56" t="s">
        <v>103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563087-5E10-494A-97B0-22FC1285B1D7}">
  <dimension ref="A1:L25"/>
  <sheetViews>
    <sheetView workbookViewId="0"/>
  </sheetViews>
  <sheetFormatPr defaultRowHeight="15" x14ac:dyDescent="0.25"/>
  <cols>
    <col min="1" max="1" width="17.42578125" customWidth="1"/>
  </cols>
  <sheetData>
    <row r="1" spans="1:12" ht="19.5" thickBot="1" x14ac:dyDescent="0.4">
      <c r="A1" t="s">
        <v>158</v>
      </c>
    </row>
    <row r="2" spans="1:12" ht="17.25" x14ac:dyDescent="0.25">
      <c r="A2" s="14" t="s">
        <v>150</v>
      </c>
      <c r="B2" s="14"/>
      <c r="C2" s="14"/>
      <c r="D2" s="14"/>
      <c r="E2" s="14"/>
      <c r="F2" s="14"/>
      <c r="G2" s="14"/>
      <c r="H2" s="14"/>
      <c r="I2" s="14"/>
      <c r="J2" s="14"/>
      <c r="K2" s="14"/>
      <c r="L2" s="14"/>
    </row>
    <row r="3" spans="1:12" ht="15.75" thickBot="1" x14ac:dyDescent="0.3">
      <c r="A3" s="16" t="s">
        <v>88</v>
      </c>
      <c r="B3" s="16" t="s">
        <v>89</v>
      </c>
      <c r="C3" s="16" t="s">
        <v>90</v>
      </c>
      <c r="D3" s="16" t="s">
        <v>91</v>
      </c>
      <c r="E3" s="16"/>
      <c r="F3" s="16"/>
      <c r="G3" s="16"/>
      <c r="H3" s="16"/>
      <c r="I3" s="16"/>
      <c r="J3" s="16"/>
      <c r="K3" s="16"/>
      <c r="L3" s="16"/>
    </row>
    <row r="4" spans="1:12" x14ac:dyDescent="0.25">
      <c r="A4">
        <v>0</v>
      </c>
      <c r="B4" s="46">
        <v>9.0294000000000001E-7</v>
      </c>
      <c r="C4" s="46">
        <v>4.0925999999999999E-4</v>
      </c>
      <c r="D4" s="46">
        <v>0.99512999999999996</v>
      </c>
      <c r="G4" s="46"/>
      <c r="H4" s="46"/>
      <c r="I4" s="46"/>
    </row>
    <row r="5" spans="1:12" x14ac:dyDescent="0.25">
      <c r="A5">
        <v>1</v>
      </c>
      <c r="B5" s="46">
        <v>9.0294000000000001E-7</v>
      </c>
      <c r="C5" s="46">
        <v>4.0925999999999999E-4</v>
      </c>
      <c r="D5" s="46">
        <v>0.99512999999999996</v>
      </c>
    </row>
    <row r="6" spans="1:12" x14ac:dyDescent="0.25">
      <c r="A6">
        <v>2</v>
      </c>
      <c r="B6" s="46">
        <v>9.0294000000000001E-7</v>
      </c>
      <c r="C6" s="46">
        <v>4.0925999999999999E-4</v>
      </c>
      <c r="D6" s="46">
        <v>0.99512999999999996</v>
      </c>
    </row>
    <row r="7" spans="1:12" x14ac:dyDescent="0.25">
      <c r="A7">
        <v>3</v>
      </c>
      <c r="B7" s="46">
        <v>7.1707999999999996E-7</v>
      </c>
      <c r="C7" s="46">
        <v>4.2758999999999999E-4</v>
      </c>
      <c r="D7" s="46">
        <v>0.99439999999999995</v>
      </c>
    </row>
    <row r="8" spans="1:12" x14ac:dyDescent="0.25">
      <c r="A8">
        <v>4</v>
      </c>
      <c r="B8" s="46">
        <v>9.3038E-7</v>
      </c>
      <c r="C8" s="46">
        <v>3.3682999999999999E-4</v>
      </c>
      <c r="D8" s="46">
        <v>0.99695999999999996</v>
      </c>
    </row>
    <row r="9" spans="1:12" x14ac:dyDescent="0.25">
      <c r="A9">
        <v>5</v>
      </c>
      <c r="B9" s="46">
        <v>7.7158000000000003E-7</v>
      </c>
      <c r="C9" s="46">
        <v>4.6047999999999998E-4</v>
      </c>
      <c r="D9" s="46">
        <v>0.99372000000000005</v>
      </c>
    </row>
    <row r="10" spans="1:12" x14ac:dyDescent="0.25">
      <c r="A10">
        <v>6</v>
      </c>
      <c r="B10" s="46">
        <v>7.8398999999999997E-7</v>
      </c>
      <c r="C10" s="46">
        <v>4.4292000000000002E-4</v>
      </c>
      <c r="D10" s="46">
        <v>0.99294000000000004</v>
      </c>
    </row>
    <row r="11" spans="1:12" x14ac:dyDescent="0.25">
      <c r="A11">
        <v>7</v>
      </c>
      <c r="B11" s="46">
        <v>7.8805999999999998E-7</v>
      </c>
      <c r="C11" s="46">
        <v>4.3729000000000001E-4</v>
      </c>
      <c r="D11" s="46">
        <v>0.99277000000000004</v>
      </c>
    </row>
    <row r="12" spans="1:12" x14ac:dyDescent="0.25">
      <c r="A12">
        <v>8</v>
      </c>
      <c r="B12" s="46">
        <v>7.8583000000000004E-7</v>
      </c>
      <c r="C12" s="46">
        <v>4.3409999999999998E-4</v>
      </c>
      <c r="D12" s="46">
        <v>0.99278</v>
      </c>
    </row>
    <row r="13" spans="1:12" x14ac:dyDescent="0.25">
      <c r="A13">
        <v>9</v>
      </c>
      <c r="B13" s="46">
        <v>7.8097000000000004E-7</v>
      </c>
      <c r="C13" s="46">
        <v>4.3271999999999999E-4</v>
      </c>
      <c r="D13" s="46">
        <v>0.99267000000000005</v>
      </c>
    </row>
    <row r="14" spans="1:12" x14ac:dyDescent="0.25">
      <c r="A14">
        <v>10</v>
      </c>
      <c r="B14" s="46">
        <v>7.7626000000000004E-7</v>
      </c>
      <c r="C14" s="46">
        <v>4.3316999999999997E-4</v>
      </c>
      <c r="D14" s="46">
        <v>0.99256</v>
      </c>
    </row>
    <row r="15" spans="1:12" x14ac:dyDescent="0.25">
      <c r="A15">
        <v>11</v>
      </c>
      <c r="B15" s="46">
        <v>7.7362000000000001E-7</v>
      </c>
      <c r="C15" s="46">
        <v>4.3572000000000001E-4</v>
      </c>
      <c r="D15" s="46">
        <v>0.99255000000000004</v>
      </c>
    </row>
    <row r="16" spans="1:12" x14ac:dyDescent="0.25">
      <c r="A16">
        <v>12</v>
      </c>
      <c r="B16" s="46">
        <v>7.7382000000000003E-7</v>
      </c>
      <c r="C16" s="46">
        <v>4.4054000000000001E-4</v>
      </c>
      <c r="D16" s="46">
        <v>0.99258000000000002</v>
      </c>
    </row>
    <row r="17" spans="1:4" x14ac:dyDescent="0.25">
      <c r="A17">
        <v>13</v>
      </c>
      <c r="B17" s="46">
        <v>7.7604999999999996E-7</v>
      </c>
      <c r="C17" s="46">
        <v>4.4714E-4</v>
      </c>
      <c r="D17" s="46">
        <v>0.99260000000000004</v>
      </c>
    </row>
    <row r="18" spans="1:4" x14ac:dyDescent="0.25">
      <c r="A18">
        <v>14</v>
      </c>
      <c r="B18" s="46">
        <v>7.7848999999999998E-7</v>
      </c>
      <c r="C18" s="46">
        <v>4.5437E-4</v>
      </c>
      <c r="D18" s="46">
        <v>0.99263000000000001</v>
      </c>
    </row>
    <row r="21" spans="1:4" x14ac:dyDescent="0.25">
      <c r="B21" s="46"/>
    </row>
    <row r="22" spans="1:4" x14ac:dyDescent="0.25">
      <c r="B22" s="46"/>
    </row>
    <row r="23" spans="1:4" x14ac:dyDescent="0.25">
      <c r="B23" s="46"/>
    </row>
    <row r="24" spans="1:4" x14ac:dyDescent="0.25">
      <c r="B24" s="46"/>
    </row>
    <row r="25" spans="1:4" x14ac:dyDescent="0.25">
      <c r="B25" s="46"/>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AMS Data</vt:lpstr>
      <vt:lpstr>Nuclide Concentrations</vt:lpstr>
      <vt:lpstr>Target Chemistry</vt:lpstr>
      <vt:lpstr>Rock Chemistry</vt:lpstr>
      <vt:lpstr>Computed Parameters</vt:lpstr>
      <vt:lpstr>Coefficients</vt:lpstr>
      <vt:lpstr>'AMS Data'!_Toc133587946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Angus Moore</dc:creator>
  <cp:lastModifiedBy>Lisa Appel</cp:lastModifiedBy>
  <dcterms:created xsi:type="dcterms:W3CDTF">2023-10-23T09:32:13Z</dcterms:created>
  <dcterms:modified xsi:type="dcterms:W3CDTF">2024-09-04T07:32:27Z</dcterms:modified>
</cp:coreProperties>
</file>